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10" windowWidth="22620" windowHeight="12720"/>
  </bookViews>
  <sheets>
    <sheet name="POLOZKY" sheetId="1" r:id="rId1"/>
  </sheets>
  <definedNames>
    <definedName name="_xlnm.Database">POLOZKY!$A$1:$Q$167</definedName>
  </definedNames>
  <calcPr calcId="145621"/>
</workbook>
</file>

<file path=xl/calcChain.xml><?xml version="1.0" encoding="utf-8"?>
<calcChain xmlns="http://schemas.openxmlformats.org/spreadsheetml/2006/main">
  <c r="M167" i="1" l="1"/>
  <c r="K189" i="1" s="1"/>
  <c r="M166" i="1"/>
  <c r="K188" i="1" s="1"/>
  <c r="M165" i="1"/>
  <c r="M164" i="1"/>
  <c r="M162" i="1"/>
  <c r="M155" i="1"/>
  <c r="K187" i="1" s="1"/>
  <c r="M154" i="1"/>
  <c r="M153" i="1"/>
  <c r="M151" i="1"/>
  <c r="M149" i="1"/>
  <c r="K186" i="1" s="1"/>
  <c r="M148" i="1"/>
  <c r="M147" i="1"/>
  <c r="M145" i="1"/>
  <c r="M144" i="1"/>
  <c r="M143" i="1"/>
  <c r="M142" i="1"/>
  <c r="M141" i="1"/>
  <c r="M140" i="1"/>
  <c r="M139" i="1"/>
  <c r="M138" i="1"/>
  <c r="M136" i="1"/>
  <c r="M134" i="1"/>
  <c r="M133" i="1"/>
  <c r="M131" i="1"/>
  <c r="M129" i="1"/>
  <c r="M128" i="1"/>
  <c r="M127" i="1"/>
  <c r="M126" i="1"/>
  <c r="M124" i="1"/>
  <c r="M122" i="1"/>
  <c r="M120" i="1"/>
  <c r="M118" i="1"/>
  <c r="M117" i="1"/>
  <c r="M114" i="1"/>
  <c r="M112" i="1"/>
  <c r="M110" i="1"/>
  <c r="M108" i="1"/>
  <c r="M107" i="1"/>
  <c r="K181" i="1" s="1"/>
  <c r="M106" i="1"/>
  <c r="M105" i="1"/>
  <c r="M104" i="1"/>
  <c r="M103" i="1"/>
  <c r="K180" i="1" s="1"/>
  <c r="M102" i="1"/>
  <c r="M101" i="1"/>
  <c r="M100" i="1"/>
  <c r="M99" i="1"/>
  <c r="M98" i="1"/>
  <c r="M96" i="1"/>
  <c r="M94" i="1"/>
  <c r="M92" i="1"/>
  <c r="K178" i="1" s="1"/>
  <c r="M91" i="1"/>
  <c r="M90" i="1"/>
  <c r="M89" i="1"/>
  <c r="M88" i="1"/>
  <c r="M87" i="1"/>
  <c r="M86" i="1"/>
  <c r="M85" i="1"/>
  <c r="M84" i="1"/>
  <c r="M83" i="1"/>
  <c r="M82" i="1"/>
  <c r="M80" i="1"/>
  <c r="M78" i="1"/>
  <c r="M76" i="1"/>
  <c r="M74" i="1"/>
  <c r="M71" i="1"/>
  <c r="M70" i="1"/>
  <c r="M69" i="1"/>
  <c r="M66" i="1"/>
  <c r="M59" i="1"/>
  <c r="M55" i="1"/>
  <c r="M51" i="1"/>
  <c r="M50" i="1"/>
  <c r="M47" i="1"/>
  <c r="M42" i="1"/>
  <c r="M39" i="1"/>
  <c r="M37" i="1"/>
  <c r="M36" i="1"/>
  <c r="M33" i="1"/>
  <c r="M31" i="1"/>
  <c r="M29" i="1"/>
  <c r="M26" i="1"/>
  <c r="M24" i="1"/>
  <c r="M23" i="1"/>
  <c r="M22" i="1"/>
  <c r="M21" i="1"/>
  <c r="M19" i="1"/>
  <c r="K175" i="1" s="1"/>
  <c r="M18" i="1"/>
  <c r="M17" i="1"/>
  <c r="M16" i="1"/>
  <c r="M14" i="1"/>
  <c r="K174" i="1" s="1"/>
  <c r="M12" i="1"/>
  <c r="M11" i="1"/>
  <c r="M10" i="1"/>
  <c r="M9" i="1"/>
  <c r="M8" i="1"/>
  <c r="M7" i="1"/>
  <c r="M4" i="1"/>
  <c r="M2" i="1"/>
  <c r="K173" i="1" s="1"/>
  <c r="K177" i="1" l="1"/>
  <c r="K179" i="1"/>
  <c r="K183" i="1"/>
  <c r="K184" i="1"/>
  <c r="K185" i="1"/>
  <c r="K176" i="1"/>
  <c r="K182" i="1"/>
  <c r="K190" i="1" l="1"/>
  <c r="K195" i="1" l="1"/>
  <c r="K196" i="1"/>
  <c r="K194" i="1"/>
  <c r="K197" i="1" l="1"/>
  <c r="K200" i="1" s="1"/>
</calcChain>
</file>

<file path=xl/sharedStrings.xml><?xml version="1.0" encoding="utf-8"?>
<sst xmlns="http://schemas.openxmlformats.org/spreadsheetml/2006/main" count="1088" uniqueCount="403">
  <si>
    <t>STAVBA</t>
  </si>
  <si>
    <t>OBJEKT</t>
  </si>
  <si>
    <t>KATALOG</t>
  </si>
  <si>
    <t>ODDIL</t>
  </si>
  <si>
    <t>CAST</t>
  </si>
  <si>
    <t>PORADI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</si>
  <si>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</si>
  <si>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</si>
  <si>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</si>
  <si>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</si>
  <si>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</si>
  <si>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</si>
  <si>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</si>
  <si>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</si>
  <si>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</si>
  <si>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0001113</t>
  </si>
  <si>
    <t>0011</t>
  </si>
  <si>
    <t>001</t>
  </si>
  <si>
    <t>12000</t>
  </si>
  <si>
    <t>A01</t>
  </si>
  <si>
    <t>121101101</t>
  </si>
  <si>
    <t>SEJMUTÍ ORNICE PŘEMÍSTĚNÍ -50M</t>
  </si>
  <si>
    <t>M3</t>
  </si>
  <si>
    <t>Kč</t>
  </si>
  <si>
    <t>13000</t>
  </si>
  <si>
    <t>132201101</t>
  </si>
  <si>
    <t>HLB RÝH 60CM TŘ. 3 100M3</t>
  </si>
  <si>
    <t>16000</t>
  </si>
  <si>
    <t>161101101</t>
  </si>
  <si>
    <t>SVISLÉ PŘEMÍST VÝKOPKU TŘ.4 2,5M</t>
  </si>
  <si>
    <t>162701105</t>
  </si>
  <si>
    <t>VODOROVNÉ PŘEM.VÝK/SYP DO 10000M1-4</t>
  </si>
  <si>
    <t>167101101</t>
  </si>
  <si>
    <t>NAKLÁDÁNÍ VÝKOPKU DO 100M3 TŘ. 4</t>
  </si>
  <si>
    <t>17000</t>
  </si>
  <si>
    <t>171201201</t>
  </si>
  <si>
    <t>ULOŽENI SYPANINY NA SKLÁDKU</t>
  </si>
  <si>
    <t>000000001</t>
  </si>
  <si>
    <t>POPLATEK ULOŽENÍ NA SKLÁDKU - ZEMINA</t>
  </si>
  <si>
    <t>18000</t>
  </si>
  <si>
    <t>181301105</t>
  </si>
  <si>
    <t>ROZPR ORNICE -30CM -500M2 -1:5</t>
  </si>
  <si>
    <t>M2</t>
  </si>
  <si>
    <t>003</t>
  </si>
  <si>
    <t>94000</t>
  </si>
  <si>
    <t>941941041</t>
  </si>
  <si>
    <t>MTŽ LEŠENÍ 1 ŘAD S PODL Š1,2M H10M</t>
  </si>
  <si>
    <t>941941291</t>
  </si>
  <si>
    <t>PŘÍPL ZKD MĚS POUŽ LEŠ K CENĚ 1041</t>
  </si>
  <si>
    <t>B01</t>
  </si>
  <si>
    <t>941941841</t>
  </si>
  <si>
    <t>DMTŽ LEŠENÍ 1 ŘAD S PODL Š1,2M H10M</t>
  </si>
  <si>
    <t>006</t>
  </si>
  <si>
    <t>97000</t>
  </si>
  <si>
    <t>979083117</t>
  </si>
  <si>
    <t>VODOR PŘEMÍST SUTI SKLÁDKA 6000M</t>
  </si>
  <si>
    <t>T</t>
  </si>
  <si>
    <t>979083191</t>
  </si>
  <si>
    <t>PŘÍPL ZKD ZAPOČATÝCH 1000M &gt;6000</t>
  </si>
  <si>
    <t>979093111</t>
  </si>
  <si>
    <t>ULOŽENÍ SUTI BEZ ZHUTNĚNÍ</t>
  </si>
  <si>
    <t>000000002</t>
  </si>
  <si>
    <t>POPLATEK ULOŽENÍ NA SKLÁDKU - SUŤ</t>
  </si>
  <si>
    <t>000000003</t>
  </si>
  <si>
    <t>POPLATEK ULOŽENÍ NA SKLÁDKU - NEBEZPEC ODPAD</t>
  </si>
  <si>
    <t>98000</t>
  </si>
  <si>
    <t>981011314</t>
  </si>
  <si>
    <t>DEMOLICE BUDOV PODÍL KCE 25% MVC</t>
  </si>
  <si>
    <t>011</t>
  </si>
  <si>
    <t>27000</t>
  </si>
  <si>
    <t>272313611</t>
  </si>
  <si>
    <t>ZÁKLADOVÁ KLENBA BETON C16/20</t>
  </si>
  <si>
    <t>64000</t>
  </si>
  <si>
    <t>641991611</t>
  </si>
  <si>
    <t>D+M OKNA PLAST DVOJSKLO</t>
  </si>
  <si>
    <t>641991619</t>
  </si>
  <si>
    <t>D+M DVERE  PLAST VENKOVNI</t>
  </si>
  <si>
    <t>31000</t>
  </si>
  <si>
    <t>A02</t>
  </si>
  <si>
    <t>311233125</t>
  </si>
  <si>
    <t>ZEĎ NOSNÁ TL 30 POROTHERM P+D P10</t>
  </si>
  <si>
    <t>317168131</t>
  </si>
  <si>
    <t>PŘEKLAD KERAM VYSOKÝ V 23,8 DL 125</t>
  </si>
  <si>
    <t>KUS</t>
  </si>
  <si>
    <t>34000</t>
  </si>
  <si>
    <t>342248110</t>
  </si>
  <si>
    <t>PŘÍČKA 8 PTH P+D P10 MVC</t>
  </si>
  <si>
    <t>342248112</t>
  </si>
  <si>
    <t>PŘÍČKY PTH 14 P+D MVC5 TL.14CM</t>
  </si>
  <si>
    <t>41000</t>
  </si>
  <si>
    <t>A03</t>
  </si>
  <si>
    <t>417321414</t>
  </si>
  <si>
    <t>ZTUŽUJÍCÍ PÁS/VĚNEC ŽB C20/25</t>
  </si>
  <si>
    <t>417351115</t>
  </si>
  <si>
    <t>ZŘÍZENÍ BEDNĚNÍ ZTUŽUJÍCÍ VĚNEC</t>
  </si>
  <si>
    <t>417351116</t>
  </si>
  <si>
    <t>ODSTRANĚNÍ BEDNĚNÍ ZTUŽUJÍCÍ VĚNEC</t>
  </si>
  <si>
    <t>417361221</t>
  </si>
  <si>
    <t>VÝZTUŽ PÁS/VĚNEC BET OCEL 10216</t>
  </si>
  <si>
    <t>417361821</t>
  </si>
  <si>
    <t>VÝZTUŽ PÁS/VĚNEC BET OCEL 10505</t>
  </si>
  <si>
    <t>61000</t>
  </si>
  <si>
    <t>A04</t>
  </si>
  <si>
    <t>612421637</t>
  </si>
  <si>
    <t>VNI OMÍTKA ZDÍ VÁPENNÁ ŠTUKOVÁ</t>
  </si>
  <si>
    <t>62000</t>
  </si>
  <si>
    <t>622421121</t>
  </si>
  <si>
    <t>VNĚ OMÍTKA STĚNA VÁP HRUBÁ ZATŘ</t>
  </si>
  <si>
    <t>622471198</t>
  </si>
  <si>
    <t>VNEJSI STRUKTUR OM BARV VE HMOTE</t>
  </si>
  <si>
    <t>622471199</t>
  </si>
  <si>
    <t>VNEJSI SOKLOVA OMITKA</t>
  </si>
  <si>
    <t>625981121</t>
  </si>
  <si>
    <t>OBKLAD VNĚ BETON KCE EPS DO BEDNENI 25MM</t>
  </si>
  <si>
    <t>63000</t>
  </si>
  <si>
    <t>A05</t>
  </si>
  <si>
    <t>631315811</t>
  </si>
  <si>
    <t>MAZANINA -24CM BETON C20/25</t>
  </si>
  <si>
    <t>631571003</t>
  </si>
  <si>
    <t>NÁSYP PODLAHA ŠTĚRKOPÍSEK 0-32 ZPEV</t>
  </si>
  <si>
    <t>631312811</t>
  </si>
  <si>
    <t>MAZANINA -8CM BETON C20/25</t>
  </si>
  <si>
    <t>631361921</t>
  </si>
  <si>
    <t>VÝZTUŽ MAZANINA SVAŘ SÍTĚ</t>
  </si>
  <si>
    <t>A06</t>
  </si>
  <si>
    <t>642942199</t>
  </si>
  <si>
    <t>DVERE VNITR DREV 70/197 OTOCNE VC OCEL ZARUB</t>
  </si>
  <si>
    <t>95000</t>
  </si>
  <si>
    <t>A08</t>
  </si>
  <si>
    <t>953949901</t>
  </si>
  <si>
    <t>UPRAVY VE STAVAJ BUDOVE PRO PRIPOJKU VODY</t>
  </si>
  <si>
    <t>HZS</t>
  </si>
  <si>
    <t>99000</t>
  </si>
  <si>
    <t>A09</t>
  </si>
  <si>
    <t>998011001</t>
  </si>
  <si>
    <t>PŘESUN BUDOVA ZDĚNÁ V -6M</t>
  </si>
  <si>
    <t>221</t>
  </si>
  <si>
    <t>56000</t>
  </si>
  <si>
    <t>564231111</t>
  </si>
  <si>
    <t>PODKLAD ŠTĚRKOPÍSEK ŠP TL 100MM</t>
  </si>
  <si>
    <t>567124112</t>
  </si>
  <si>
    <t>PODKL BETON TŘ PBII TL 150MM</t>
  </si>
  <si>
    <t>59000</t>
  </si>
  <si>
    <t>596811220</t>
  </si>
  <si>
    <t>KLAD DLAŽ PĚŠÍ KAM VEL 0,25M2-50 M2</t>
  </si>
  <si>
    <t>M</t>
  </si>
  <si>
    <t>592456000</t>
  </si>
  <si>
    <t>DLAZDICE BETON HBB 50X50X5</t>
  </si>
  <si>
    <t>91000</t>
  </si>
  <si>
    <t>916561111</t>
  </si>
  <si>
    <t>OSAZ ZÁHON OBRUB B ZN2 S OPĚROU</t>
  </si>
  <si>
    <t>592173050</t>
  </si>
  <si>
    <t>OBRUBNIK ZAH ABO 5-20 50X5X25</t>
  </si>
  <si>
    <t>998223011</t>
  </si>
  <si>
    <t>PŘESUN POZEM KOMUNIKACE KRYT DLAŽBA</t>
  </si>
  <si>
    <t>711</t>
  </si>
  <si>
    <t>00000</t>
  </si>
  <si>
    <t>711111001</t>
  </si>
  <si>
    <t>IZOLACE V STUDENÁ PENETR NÁTĚR</t>
  </si>
  <si>
    <t>111631500</t>
  </si>
  <si>
    <t>LAK ASFALT ALP/9 BAL 9 KG</t>
  </si>
  <si>
    <t>711141559</t>
  </si>
  <si>
    <t>IZOLACE V PÁSY PŘITAVENÉ NAIP</t>
  </si>
  <si>
    <t>628321340</t>
  </si>
  <si>
    <t>PAS TEZ ASF BITAGIT V 60 S40</t>
  </si>
  <si>
    <t>998711101</t>
  </si>
  <si>
    <t>PŘESUN T IZOLACE VODA OBJEKT V -6M</t>
  </si>
  <si>
    <t>713</t>
  </si>
  <si>
    <t>713111121</t>
  </si>
  <si>
    <t>IZOLACE TEP STROPŮ ROVNĚ DRÁTEM</t>
  </si>
  <si>
    <t>631514370</t>
  </si>
  <si>
    <t>DESKA IZOL.ORSIL UNI TL.50MM</t>
  </si>
  <si>
    <t>998713101</t>
  </si>
  <si>
    <t>PŘESUN T TEP IZOLACE OBJEKT V -6M</t>
  </si>
  <si>
    <t>721</t>
  </si>
  <si>
    <t>725291411</t>
  </si>
  <si>
    <t>DRŽÁK NA PAPÍR</t>
  </si>
  <si>
    <t>SOU</t>
  </si>
  <si>
    <t>725291631</t>
  </si>
  <si>
    <t>NEREZ ZÁSOBNÍK PAPÍROVÝCH RUČNÍKŮ</t>
  </si>
  <si>
    <t>725291511</t>
  </si>
  <si>
    <t>DÁVKOVAČ TEKUTÉHO MÝDLA NA 350ML</t>
  </si>
  <si>
    <t>998725201</t>
  </si>
  <si>
    <t>PŘESUN % ZAŘ PŘEDMĚTY OBJEKT V -6M</t>
  </si>
  <si>
    <t>%</t>
  </si>
  <si>
    <t>762</t>
  </si>
  <si>
    <t>762311103</t>
  </si>
  <si>
    <t>MTŽ KOTEVNÍCH ŽELEZ</t>
  </si>
  <si>
    <t>133210630</t>
  </si>
  <si>
    <t>TYC OCEL PLOCH S235JR 60X6MM</t>
  </si>
  <si>
    <t>762332111</t>
  </si>
  <si>
    <t>MTŽ KROV HRAN L -50M -120CM2</t>
  </si>
  <si>
    <t>762332112</t>
  </si>
  <si>
    <t>MTŽ KROV HRAN L -50M -224CM2</t>
  </si>
  <si>
    <t>605121210</t>
  </si>
  <si>
    <t>REZIVO JEHL.HRANOLDL4-5 M I-II</t>
  </si>
  <si>
    <t>762341210</t>
  </si>
  <si>
    <t>MTŽ BEDNĚNÍ ŠIKMÉ PRKNA HRUBÁ SRAZ</t>
  </si>
  <si>
    <t>605151110</t>
  </si>
  <si>
    <t>REZIVO JEHL.PRKNA BOK I.-II 2-3CM</t>
  </si>
  <si>
    <t>762395000</t>
  </si>
  <si>
    <t>SPOJOVACÍ PROSTŘEDKY MTŽ STŘECHA</t>
  </si>
  <si>
    <t>762342451</t>
  </si>
  <si>
    <t>MTŽ KONTRALATĚ</t>
  </si>
  <si>
    <t>605141130</t>
  </si>
  <si>
    <t>STRESNI  LATE DL 2-3,5M IMPREG</t>
  </si>
  <si>
    <t>998762102</t>
  </si>
  <si>
    <t>PŘESUN T TESAŘSKÉ KCE OBJEKT V -12M</t>
  </si>
  <si>
    <t>763</t>
  </si>
  <si>
    <t>763164515</t>
  </si>
  <si>
    <t>SDK OBKLAD KOV L Š -0,4M DF 12,5</t>
  </si>
  <si>
    <t>998763302</t>
  </si>
  <si>
    <t>PŘESUN T SDK KCE OBJEKT V -12M</t>
  </si>
  <si>
    <t>763131221</t>
  </si>
  <si>
    <t>SDK PODHLED DŘEV KCE D111 GKF 12,5</t>
  </si>
  <si>
    <t>764</t>
  </si>
  <si>
    <t>764331230</t>
  </si>
  <si>
    <t>LEM ZEĎ POPLAST TVRDÁ KRYTINA RŠ 330</t>
  </si>
  <si>
    <t>764352203</t>
  </si>
  <si>
    <t>ŽLAB POPLAST PODOKAPNÍ PŮLKRUHOVÝ RŠ 330</t>
  </si>
  <si>
    <t>764410250</t>
  </si>
  <si>
    <t>OPLECHOVÁNÍ PARAPETŮ POPLAST RŠ 330</t>
  </si>
  <si>
    <t>764430220</t>
  </si>
  <si>
    <t>OPLECHOVÁNÍ POPLAST ZDÍ RŠ 330</t>
  </si>
  <si>
    <t>764454202</t>
  </si>
  <si>
    <t>ODPADNÍ TROUBY PZ KRUHOVÉ D 100</t>
  </si>
  <si>
    <t>764359211</t>
  </si>
  <si>
    <t>ŽLAB POPLAST KOTLÍK KÓNICKÝ TROUBA D-100</t>
  </si>
  <si>
    <t>764171307</t>
  </si>
  <si>
    <t>LINDAB TABULE POYSTER FOP/PO -30°</t>
  </si>
  <si>
    <t>998764101</t>
  </si>
  <si>
    <t>PŘESUN T KLEMPÍŘ KCE OBJEKT V 6M</t>
  </si>
  <si>
    <t>765</t>
  </si>
  <si>
    <t>765901240</t>
  </si>
  <si>
    <t>PAROTĚSNÁ FOLIE DELTA FOL REFLEX</t>
  </si>
  <si>
    <t>765901144</t>
  </si>
  <si>
    <t>STŘEŠNÍ FOLIE DÖRK DELTA VENT S</t>
  </si>
  <si>
    <t>998765101</t>
  </si>
  <si>
    <t>PŘESUN T KRYTIN TVRDÉ OBJEKT V -6M</t>
  </si>
  <si>
    <t>766</t>
  </si>
  <si>
    <t>766421213</t>
  </si>
  <si>
    <t>MTŽ PODHLED JEDN PALUBKA SM -10CM</t>
  </si>
  <si>
    <t>611911550</t>
  </si>
  <si>
    <t>PALUBKY OBKL SM KLASIK 19X116 A/B</t>
  </si>
  <si>
    <t>998766101</t>
  </si>
  <si>
    <t>PŘESUN T TRUHLÁŘ KCE OBJEKT V -6M</t>
  </si>
  <si>
    <t>771</t>
  </si>
  <si>
    <t>771574117</t>
  </si>
  <si>
    <t>MTŽ KERAM REŽNÁ HLADKÁ FLEX LEP -35</t>
  </si>
  <si>
    <t>597614030</t>
  </si>
  <si>
    <t>DLAZBA KERAMICKA</t>
  </si>
  <si>
    <t>771579192</t>
  </si>
  <si>
    <t>PŘÍPL PODLAHA KERAM OMEZENÝ PROSTOR</t>
  </si>
  <si>
    <t>998771101</t>
  </si>
  <si>
    <t>PŘESUN T PODL DLAŽBA OBJEKT V -6M</t>
  </si>
  <si>
    <t>781</t>
  </si>
  <si>
    <t>781414113</t>
  </si>
  <si>
    <t>MTŽ OBKLAD PÓROV FLEX LEP -35KS/M2</t>
  </si>
  <si>
    <t>597610400</t>
  </si>
  <si>
    <t>OBKLAD BELNINOVY</t>
  </si>
  <si>
    <t>781419192</t>
  </si>
  <si>
    <t>PŘÍPL OBKLAD PÓROV OMEZENÝ PROSTOR</t>
  </si>
  <si>
    <t>998781101</t>
  </si>
  <si>
    <t>PŘESUN T OBKL KERAMIKA OBJEKT V -6M</t>
  </si>
  <si>
    <t>783</t>
  </si>
  <si>
    <t>783626200</t>
  </si>
  <si>
    <t>NÁTĚR SYNT TRUH KCE 2X LAZURA LAK</t>
  </si>
  <si>
    <t>784</t>
  </si>
  <si>
    <t>C01</t>
  </si>
  <si>
    <t>784455921</t>
  </si>
  <si>
    <t>OBNOV 2XDI PRIMALEX OMYV BÍLÁ M-3,8</t>
  </si>
  <si>
    <t>0.3*8*6</t>
  </si>
  <si>
    <t>6*8</t>
  </si>
  <si>
    <t>0.8*0.35*(6*2+3.65*2)</t>
  </si>
  <si>
    <t>prohloubeni</t>
  </si>
  <si>
    <t>1.2*0.35*2</t>
  </si>
  <si>
    <t>68.08*1.2</t>
  </si>
  <si>
    <t>1.55*4.5*3.5</t>
  </si>
  <si>
    <t>10.986*4</t>
  </si>
  <si>
    <t>pasy</t>
  </si>
  <si>
    <t>0.75*0.35*(6*2+3.65*2)</t>
  </si>
  <si>
    <t>prohloub</t>
  </si>
  <si>
    <t>0.15*6*4.35</t>
  </si>
  <si>
    <t>6*4.35*0.1</t>
  </si>
  <si>
    <t>0.3*2.75*(6*2+3.75*2)</t>
  </si>
  <si>
    <t>otv</t>
  </si>
  <si>
    <t>-0.3*(1*2.1*3+0.75*0.75*6)</t>
  </si>
  <si>
    <t>2.9*(2.6+2.65+1.65+1.85)-0.7*3</t>
  </si>
  <si>
    <t>2.9*3.75</t>
  </si>
  <si>
    <t>atiky</t>
  </si>
  <si>
    <t>0.6*(4.35*2+6)</t>
  </si>
  <si>
    <t>0.2*0.3*(6*2+3.75*2)</t>
  </si>
  <si>
    <t>0.2*0.125*3.75</t>
  </si>
  <si>
    <t>0.2*0.08*(2.6+2.65+1.65*2)</t>
  </si>
  <si>
    <t>atika</t>
  </si>
  <si>
    <t>0.15*0.15*(6+4.35*2)</t>
  </si>
  <si>
    <t>0.2*2*(6*2+3.75*2+3.75+2.6+2.65+1.65*2)</t>
  </si>
  <si>
    <t>0.15*2*(6+4.35*2)</t>
  </si>
  <si>
    <t>1.2*0.000222*4*(6*2+3.75*2)*1.2</t>
  </si>
  <si>
    <t>0.9*0.000222*4*(3.75+2.6+2.65+1.65*2)</t>
  </si>
  <si>
    <t>0.65*0.000222*4*(6+4.35*2)</t>
  </si>
  <si>
    <t>0.000888*4*(6*2+3.75*2)*1.25</t>
  </si>
  <si>
    <t>0.000888*2*(3.75+2.6+2.65+1.65*2)*1.25</t>
  </si>
  <si>
    <t>0.000395*4*(6+4.35*2)*1.25</t>
  </si>
  <si>
    <t>101</t>
  </si>
  <si>
    <t>2.8*(2.6*2+1.8*2)-0.6*1.9</t>
  </si>
  <si>
    <t>102</t>
  </si>
  <si>
    <t>2.8*(1.6*2+1.85*2)-0.7*2-0.6*1.9</t>
  </si>
  <si>
    <t>103</t>
  </si>
  <si>
    <t>2.8*(0.9*2+1.85*2)-0.7*2</t>
  </si>
  <si>
    <t>104</t>
  </si>
  <si>
    <t>2.8*(2.65*2+2*2)-0.6*1.9-0.7*2*2</t>
  </si>
  <si>
    <t>105</t>
  </si>
  <si>
    <t>2.8*(0.9*2+1.65*2)-0.7*2</t>
  </si>
  <si>
    <t>106</t>
  </si>
  <si>
    <t>2.8*(1.65*4)-0.7*2</t>
  </si>
  <si>
    <t>OM-SZ+JZ+SV+JV</t>
  </si>
  <si>
    <t>18.63-3.92+(13.48+1.35)*2+18.57-1.4*1.6</t>
  </si>
  <si>
    <t>SOKL</t>
  </si>
  <si>
    <t>2.4+1.74*2+1.92-0.7*0.3*2</t>
  </si>
  <si>
    <t>0.06*(4.68+2.91+1.67+5.3+1.49+2.72)</t>
  </si>
  <si>
    <t>0.005*6*4.35</t>
  </si>
  <si>
    <t>0.75*0.75*6</t>
  </si>
  <si>
    <t>1*2.1*3</t>
  </si>
  <si>
    <t>0.2*(6*2+4.35*2)</t>
  </si>
  <si>
    <t>0.25*1.25*2</t>
  </si>
  <si>
    <t>6*4.35</t>
  </si>
  <si>
    <t>26.1*0.0002</t>
  </si>
  <si>
    <t>5.7*2</t>
  </si>
  <si>
    <t>4.5*6</t>
  </si>
  <si>
    <t>1.1*0.025*25.5</t>
  </si>
  <si>
    <t>0.567+0.701+0.045</t>
  </si>
  <si>
    <t>1.05*20.25</t>
  </si>
  <si>
    <t>4.2*2+5.7</t>
  </si>
  <si>
    <t>0.75*6</t>
  </si>
  <si>
    <t>0.6*6</t>
  </si>
  <si>
    <t>4.68+2.91+1.67+5.3+1.49+2.72</t>
  </si>
  <si>
    <t>18.77*1.05</t>
  </si>
  <si>
    <t>1.8*(2.6*2+1.8*2-0.6)</t>
  </si>
  <si>
    <t>1.8*(1.6*2+1.85*2-0.6-0.7)</t>
  </si>
  <si>
    <t>1.8*(0.9*2+1.85*2-0.7)</t>
  </si>
  <si>
    <t>1.8*(2.65*2+2*2-0.5-0.7*2)</t>
  </si>
  <si>
    <t>1.8*(1.65*2+0.9*2-0.7)</t>
  </si>
  <si>
    <t>1.8*(1.65*4-0.7)</t>
  </si>
  <si>
    <t>65.34*1.05</t>
  </si>
  <si>
    <t>106.34+21.263-65.34</t>
  </si>
  <si>
    <t>27*0.05*0.03*1.1</t>
  </si>
  <si>
    <t>0.1*0.12*5.7*2 *1.1</t>
  </si>
  <si>
    <t>0.1*0.14*4.5*6*1.1</t>
  </si>
  <si>
    <t>0.00285*0.5*8*1,09</t>
  </si>
  <si>
    <t>NAZEVKAT</t>
  </si>
  <si>
    <t>ZAKLADC</t>
  </si>
  <si>
    <t>ZEMNÍ PRÁCE</t>
  </si>
  <si>
    <t>LEŠENÍ-DOČASNÉ JEŘÁBOVÉ DRÁHY</t>
  </si>
  <si>
    <t>DEMOLICE OBJEKTU</t>
  </si>
  <si>
    <t>BĚŽNÉ STAVEBNÍ PRÁCE</t>
  </si>
  <si>
    <t>KOMUNIKACE POZ.A LETIŠTĚ</t>
  </si>
  <si>
    <t>IZOLACE PROTI VODĚ</t>
  </si>
  <si>
    <t>IZOLACE TEPELNÉ</t>
  </si>
  <si>
    <t>ZDRAVOTNÍ TECHNIKA</t>
  </si>
  <si>
    <t>KONSTRUKCE TESAŘSKÉ</t>
  </si>
  <si>
    <t>DŘEVOSTAVBY-MONT A SÁDROKARTON</t>
  </si>
  <si>
    <t>KONSTRUKCE KLEMPÍŘSKÉ</t>
  </si>
  <si>
    <t>KRYTINY TVRDÉ</t>
  </si>
  <si>
    <t>KONSTRUKCE TRUHLÁŘSKÉ</t>
  </si>
  <si>
    <t>PODLAHY Z DLAŽDIC OBKLAD KERAM</t>
  </si>
  <si>
    <t>OBKLADY KERAMICKÉ</t>
  </si>
  <si>
    <t>NÁTĚRY</t>
  </si>
  <si>
    <t>MALBY A TAPETY</t>
  </si>
  <si>
    <t>REZERVA</t>
  </si>
  <si>
    <t>SOUČET</t>
  </si>
  <si>
    <t>VRN</t>
  </si>
  <si>
    <t>Zařízení staveniště</t>
  </si>
  <si>
    <t>Provozní vlivy</t>
  </si>
  <si>
    <t>Kompletační činnost</t>
  </si>
  <si>
    <t>VRN CELKEM</t>
  </si>
  <si>
    <t>CELKEM OBJEKT - SO 01.1 Stavební část</t>
  </si>
  <si>
    <t>Uvažované VEDLEJŠÍ ROZPOČTOVÉ NÁKLADY – VRN</t>
  </si>
  <si>
    <t>07- Zařízení staveniště</t>
  </si>
  <si>
    <r>
      <t> </t>
    </r>
    <r>
      <rPr>
        <sz val="9"/>
        <color rgb="FF000000"/>
        <rFont val="Verdana"/>
        <family val="2"/>
        <charset val="238"/>
      </rPr>
      <t xml:space="preserve">Náklady na zařízení staveniště (globál zařízení staveniště – </t>
    </r>
    <r>
      <rPr>
        <b/>
        <sz val="9"/>
        <color rgb="FF000000"/>
        <rFont val="Verdana"/>
        <family val="2"/>
        <charset val="238"/>
      </rPr>
      <t xml:space="preserve">GZS </t>
    </r>
    <r>
      <rPr>
        <sz val="9"/>
        <color rgb="FF000000"/>
        <rFont val="Verdana"/>
        <family val="2"/>
        <charset val="238"/>
      </rPr>
      <t>) kryjí náklady na zajištění pomocných provozů nutných k provedení stavebních a montážních prací. Jedná se o úplaty za užívání základních prostředků, zejména stavebních objektů investora, dodavatele nebo jiné organizace, jejich udržování a uvedení do původního stavu, případně kryjí náklady na nezbytné úpravy trvalých objektů budované stavby sloužících dočasně jako zařízení staveniště a také kryjí vypracování dokumentace a likvidaci dočasných objektů.</t>
    </r>
  </si>
  <si>
    <t>Ke stavebním objektům zařízení staveniště patří:</t>
  </si>
  <si>
    <t>-          sociální objekty pro pracovníky stavby,</t>
  </si>
  <si>
    <t>-          vnější oplocení,</t>
  </si>
  <si>
    <r>
      <t xml:space="preserve">-          </t>
    </r>
    <r>
      <rPr>
        <sz val="9"/>
        <color theme="1"/>
        <rFont val="Verdana"/>
        <family val="2"/>
        <charset val="238"/>
      </rPr>
      <t>vnitrostaveništní komunikace – zabezpečení povrchu hřiště ve dvoře, chodníku před školou, ochrana stávajích prostor – schodiště a chodby ve škole</t>
    </r>
  </si>
  <si>
    <t>-          vnitrostaveništní rozvody energií,</t>
  </si>
  <si>
    <t>-          dočasná ochranná zařízení (plachty, stěny, stany), jestliže jsou vyžadovány technologií montáže,</t>
  </si>
  <si>
    <t>12-  Provozní vlivy</t>
  </si>
  <si>
    <t>Náklady způsobené provozními vlivy - ztížené provádění stavebních a montážních prací způsobené provozem investora nebo třetích osob a nelze jej v průběhu stavby vyloučit.</t>
  </si>
  <si>
    <t>12.1 Silniční provoz</t>
  </si>
  <si>
    <t xml:space="preserve">-          náklady za rušení silničního provozu při provádění stavebních a montážních prací, pokud nelze zřídit objížďku a dopravu vyloučit </t>
  </si>
  <si>
    <t>12.2. Provoz investora a vliv prostředí</t>
  </si>
  <si>
    <t>Zvýšení rozpočtových nákladů z titulu rušení dopravy vně i uvnitř staveniště, vlivu prostředí, přestávek v práci nařízených investorem a ostatních vlivů způsobených investorem nebo na stavbě nezúčastněných organizací:</t>
  </si>
  <si>
    <t xml:space="preserve">-          doprava ke stavebním objektům vedoucí po vnitrozávodních komunikacích investora bez vyloučení dopravy investora a třetích osob </t>
  </si>
  <si>
    <r>
      <t xml:space="preserve">-          </t>
    </r>
    <r>
      <rPr>
        <sz val="9"/>
        <color theme="1"/>
        <rFont val="Verdana"/>
        <family val="2"/>
        <charset val="238"/>
      </rPr>
      <t xml:space="preserve">ostatní vlivy způsobené provozem investora z jiných než výše uvedených důvodů – práce v podkroví stávající stavby </t>
    </r>
  </si>
  <si>
    <t xml:space="preserve">16 – Kompletační činnost </t>
  </si>
  <si>
    <t>-          zajištění vybudování zařízení staveniště i pro subdodavatele,</t>
  </si>
  <si>
    <t>-          zajištění provozu a údržbu zařízení staveniště včetně společných sociálních a provozních objektů,</t>
  </si>
  <si>
    <t>-          převzetí staveniště pro stavební část stavby a zařízení staveniště a předávání jeho části poddodavatelům,</t>
  </si>
  <si>
    <t>-          koordinace práce poddodavatelů na základě projektu, provádění věcné a cenové kontroly včetně přejímky a zajištění plnění dílčích termínů dodávky,</t>
  </si>
  <si>
    <t>-          zajištění poskytnutí zednické a ostatní výpomoci organizacím zúčastněným na stavbě na základě jejich písemného požadavku,</t>
  </si>
  <si>
    <t>-          zpracování dokumentaci skutečného provedení stavby pro potřeby odběratele (vlastníka stavby),</t>
  </si>
  <si>
    <t>-          účast na kolaudaci a předání stavby do užívání,</t>
  </si>
  <si>
    <t>-          účast na vyhodnocovacím řízení na žádost odběratele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</si>
</sst>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i/>
      <sz val="9"/>
      <color rgb="FF000000"/>
      <name val="Verdana"/>
      <family val="2"/>
      <charset val="238"/>
    </font>
    <font>
      <sz val="9"/>
      <color rgb="FF0070C0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4" fontId="18" fillId="0" borderId="0" xfId="0" applyNumberFormat="1" applyFont="1"/>
    <xf numFmtId="1" fontId="18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1" fontId="19" fillId="0" borderId="0" xfId="0" applyNumberFormat="1" applyFont="1"/>
    <xf numFmtId="164" fontId="19" fillId="0" borderId="0" xfId="0" applyNumberFormat="1" applyFont="1"/>
    <xf numFmtId="2" fontId="16" fillId="0" borderId="0" xfId="0" applyNumberFormat="1" applyFont="1"/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165" fontId="16" fillId="0" borderId="0" xfId="0" applyNumberFormat="1" applyFont="1"/>
    <xf numFmtId="0" fontId="16" fillId="0" borderId="0" xfId="0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4"/>
  <sheetViews>
    <sheetView tabSelected="1" topLeftCell="A133" workbookViewId="0">
      <selection activeCell="H156" sqref="H156"/>
    </sheetView>
  </sheetViews>
  <sheetFormatPr defaultRowHeight="15" x14ac:dyDescent="0.25"/>
  <cols>
    <col min="1" max="1" width="7.7109375" style="1" customWidth="1"/>
    <col min="2" max="2" width="4.7109375" style="1" customWidth="1"/>
    <col min="3" max="3" width="3.7109375" style="1" customWidth="1"/>
    <col min="4" max="4" width="5.7109375" style="1" customWidth="1"/>
    <col min="5" max="6" width="3.7109375" style="1" customWidth="1"/>
    <col min="7" max="7" width="9.140625" style="1" customWidth="1"/>
    <col min="8" max="8" width="13.140625" style="1" customWidth="1"/>
    <col min="9" max="9" width="45.7109375" style="1" customWidth="1"/>
    <col min="10" max="10" width="5.2851562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customWidth="1"/>
  </cols>
  <sheetData>
    <row r="1" spans="1:17" s="1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9</v>
      </c>
      <c r="H1" s="7" t="s">
        <v>6</v>
      </c>
      <c r="I1" s="7" t="s">
        <v>7</v>
      </c>
      <c r="J1" s="7" t="s">
        <v>8</v>
      </c>
      <c r="K1" s="8" t="s">
        <v>9</v>
      </c>
      <c r="L1" s="11" t="s">
        <v>10</v>
      </c>
      <c r="M1" s="11" t="s">
        <v>11</v>
      </c>
      <c r="N1" s="7" t="s">
        <v>12</v>
      </c>
      <c r="O1" s="16" t="s">
        <v>13</v>
      </c>
      <c r="P1" s="16" t="s">
        <v>14</v>
      </c>
      <c r="Q1" s="7"/>
    </row>
    <row r="2" spans="1:17" x14ac:dyDescent="0.25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>
        <v>1</v>
      </c>
      <c r="H2" s="1" t="s">
        <v>20</v>
      </c>
      <c r="I2" s="1" t="s">
        <v>21</v>
      </c>
      <c r="J2" s="1" t="s">
        <v>22</v>
      </c>
      <c r="K2" s="2">
        <v>14.4</v>
      </c>
      <c r="L2" s="3">
        <v>0</v>
      </c>
      <c r="M2" s="3">
        <f>K2*L2</f>
        <v>0</v>
      </c>
      <c r="N2" s="1" t="s">
        <v>23</v>
      </c>
      <c r="O2" s="4">
        <v>0</v>
      </c>
      <c r="P2" s="4">
        <v>0</v>
      </c>
    </row>
    <row r="3" spans="1:17" x14ac:dyDescent="0.25">
      <c r="G3" s="2">
        <v>14.4</v>
      </c>
      <c r="I3" s="1" t="s">
        <v>271</v>
      </c>
    </row>
    <row r="4" spans="1:17" x14ac:dyDescent="0.25">
      <c r="A4" s="1" t="s">
        <v>15</v>
      </c>
      <c r="B4" s="1" t="s">
        <v>16</v>
      </c>
      <c r="C4" s="1" t="s">
        <v>17</v>
      </c>
      <c r="D4" s="1" t="s">
        <v>24</v>
      </c>
      <c r="E4" s="1" t="s">
        <v>19</v>
      </c>
      <c r="F4" s="1">
        <v>3</v>
      </c>
      <c r="H4" s="1" t="s">
        <v>25</v>
      </c>
      <c r="I4" s="1" t="s">
        <v>26</v>
      </c>
      <c r="J4" s="1" t="s">
        <v>22</v>
      </c>
      <c r="K4" s="2">
        <v>6.2439999999999998</v>
      </c>
      <c r="L4" s="3">
        <v>0</v>
      </c>
      <c r="M4" s="3">
        <f>K4*L4</f>
        <v>0</v>
      </c>
      <c r="N4" s="1" t="s">
        <v>23</v>
      </c>
      <c r="O4" s="4">
        <v>0</v>
      </c>
      <c r="P4" s="4">
        <v>0</v>
      </c>
    </row>
    <row r="5" spans="1:17" x14ac:dyDescent="0.25">
      <c r="G5" s="2">
        <v>5.4039999999999999</v>
      </c>
      <c r="I5" s="1" t="s">
        <v>273</v>
      </c>
    </row>
    <row r="6" spans="1:17" x14ac:dyDescent="0.25">
      <c r="G6" s="2">
        <v>0.84</v>
      </c>
      <c r="H6" s="1" t="s">
        <v>274</v>
      </c>
      <c r="I6" s="1" t="s">
        <v>275</v>
      </c>
    </row>
    <row r="7" spans="1:17" x14ac:dyDescent="0.25">
      <c r="A7" s="1" t="s">
        <v>15</v>
      </c>
      <c r="B7" s="1" t="s">
        <v>16</v>
      </c>
      <c r="C7" s="1" t="s">
        <v>17</v>
      </c>
      <c r="D7" s="1" t="s">
        <v>27</v>
      </c>
      <c r="E7" s="1" t="s">
        <v>19</v>
      </c>
      <c r="F7" s="1">
        <v>4</v>
      </c>
      <c r="H7" s="1" t="s">
        <v>28</v>
      </c>
      <c r="I7" s="1" t="s">
        <v>29</v>
      </c>
      <c r="J7" s="1" t="s">
        <v>22</v>
      </c>
      <c r="K7" s="2">
        <v>6.2439999999999998</v>
      </c>
      <c r="L7" s="3">
        <v>0</v>
      </c>
      <c r="M7" s="3">
        <f t="shared" ref="M7:M12" si="0">K7*L7</f>
        <v>0</v>
      </c>
      <c r="N7" s="1" t="s">
        <v>23</v>
      </c>
      <c r="O7" s="4">
        <v>0</v>
      </c>
      <c r="P7" s="4">
        <v>0</v>
      </c>
    </row>
    <row r="8" spans="1:17" x14ac:dyDescent="0.25">
      <c r="A8" s="1" t="s">
        <v>15</v>
      </c>
      <c r="B8" s="1" t="s">
        <v>16</v>
      </c>
      <c r="C8" s="1" t="s">
        <v>17</v>
      </c>
      <c r="D8" s="1" t="s">
        <v>27</v>
      </c>
      <c r="E8" s="1" t="s">
        <v>19</v>
      </c>
      <c r="F8" s="1">
        <v>5</v>
      </c>
      <c r="H8" s="1" t="s">
        <v>30</v>
      </c>
      <c r="I8" s="1" t="s">
        <v>31</v>
      </c>
      <c r="J8" s="1" t="s">
        <v>22</v>
      </c>
      <c r="K8" s="2">
        <v>6.2439999999999998</v>
      </c>
      <c r="L8" s="3">
        <v>0</v>
      </c>
      <c r="M8" s="3">
        <f t="shared" si="0"/>
        <v>0</v>
      </c>
      <c r="N8" s="1" t="s">
        <v>23</v>
      </c>
      <c r="O8" s="4">
        <v>0</v>
      </c>
      <c r="P8" s="4">
        <v>0</v>
      </c>
    </row>
    <row r="9" spans="1:17" x14ac:dyDescent="0.25">
      <c r="A9" s="1" t="s">
        <v>15</v>
      </c>
      <c r="B9" s="1" t="s">
        <v>16</v>
      </c>
      <c r="C9" s="1" t="s">
        <v>17</v>
      </c>
      <c r="D9" s="1" t="s">
        <v>27</v>
      </c>
      <c r="E9" s="1" t="s">
        <v>19</v>
      </c>
      <c r="F9" s="1">
        <v>6</v>
      </c>
      <c r="H9" s="1" t="s">
        <v>32</v>
      </c>
      <c r="I9" s="1" t="s">
        <v>33</v>
      </c>
      <c r="J9" s="1" t="s">
        <v>22</v>
      </c>
      <c r="K9" s="2">
        <v>6.2439999999999998</v>
      </c>
      <c r="L9" s="3">
        <v>0</v>
      </c>
      <c r="M9" s="3">
        <f t="shared" si="0"/>
        <v>0</v>
      </c>
      <c r="N9" s="1" t="s">
        <v>23</v>
      </c>
      <c r="O9" s="4">
        <v>0</v>
      </c>
      <c r="P9" s="4">
        <v>0</v>
      </c>
    </row>
    <row r="10" spans="1:17" x14ac:dyDescent="0.25">
      <c r="A10" s="1" t="s">
        <v>15</v>
      </c>
      <c r="B10" s="1" t="s">
        <v>16</v>
      </c>
      <c r="C10" s="1" t="s">
        <v>17</v>
      </c>
      <c r="D10" s="1" t="s">
        <v>34</v>
      </c>
      <c r="E10" s="1" t="s">
        <v>19</v>
      </c>
      <c r="F10" s="1">
        <v>7</v>
      </c>
      <c r="H10" s="1" t="s">
        <v>35</v>
      </c>
      <c r="I10" s="1" t="s">
        <v>36</v>
      </c>
      <c r="J10" s="1" t="s">
        <v>22</v>
      </c>
      <c r="K10" s="2">
        <v>6.2439999999999998</v>
      </c>
      <c r="L10" s="3">
        <v>0</v>
      </c>
      <c r="M10" s="3">
        <f t="shared" si="0"/>
        <v>0</v>
      </c>
      <c r="N10" s="1" t="s">
        <v>23</v>
      </c>
      <c r="O10" s="4">
        <v>0</v>
      </c>
      <c r="P10" s="4">
        <v>0</v>
      </c>
    </row>
    <row r="11" spans="1:17" x14ac:dyDescent="0.25">
      <c r="A11" s="1" t="s">
        <v>15</v>
      </c>
      <c r="B11" s="1" t="s">
        <v>16</v>
      </c>
      <c r="C11" s="1" t="s">
        <v>17</v>
      </c>
      <c r="D11" s="1" t="s">
        <v>34</v>
      </c>
      <c r="E11" s="1" t="s">
        <v>19</v>
      </c>
      <c r="F11" s="1">
        <v>8</v>
      </c>
      <c r="H11" s="1" t="s">
        <v>37</v>
      </c>
      <c r="I11" s="1" t="s">
        <v>38</v>
      </c>
      <c r="J11" s="1" t="s">
        <v>22</v>
      </c>
      <c r="K11" s="2">
        <v>6.2439999999999998</v>
      </c>
      <c r="L11" s="3">
        <v>0</v>
      </c>
      <c r="M11" s="3">
        <f t="shared" si="0"/>
        <v>0</v>
      </c>
      <c r="N11" s="1" t="s">
        <v>23</v>
      </c>
      <c r="O11" s="4">
        <v>0</v>
      </c>
      <c r="P11" s="4">
        <v>0</v>
      </c>
    </row>
    <row r="12" spans="1:17" x14ac:dyDescent="0.25">
      <c r="A12" s="1" t="s">
        <v>15</v>
      </c>
      <c r="B12" s="1" t="s">
        <v>16</v>
      </c>
      <c r="C12" s="1" t="s">
        <v>17</v>
      </c>
      <c r="D12" s="1" t="s">
        <v>39</v>
      </c>
      <c r="E12" s="1" t="s">
        <v>19</v>
      </c>
      <c r="F12" s="1">
        <v>2</v>
      </c>
      <c r="H12" s="1" t="s">
        <v>40</v>
      </c>
      <c r="I12" s="1" t="s">
        <v>41</v>
      </c>
      <c r="J12" s="1" t="s">
        <v>42</v>
      </c>
      <c r="K12" s="2">
        <v>48</v>
      </c>
      <c r="L12" s="3">
        <v>0</v>
      </c>
      <c r="M12" s="3">
        <f t="shared" si="0"/>
        <v>0</v>
      </c>
      <c r="N12" s="1" t="s">
        <v>23</v>
      </c>
      <c r="O12" s="4">
        <v>0</v>
      </c>
      <c r="P12" s="4">
        <v>0</v>
      </c>
    </row>
    <row r="13" spans="1:17" x14ac:dyDescent="0.25">
      <c r="G13" s="2">
        <v>48</v>
      </c>
      <c r="I13" s="1" t="s">
        <v>272</v>
      </c>
    </row>
    <row r="14" spans="1:17" x14ac:dyDescent="0.25">
      <c r="A14" s="1" t="s">
        <v>15</v>
      </c>
      <c r="B14" s="1" t="s">
        <v>16</v>
      </c>
      <c r="C14" s="1" t="s">
        <v>43</v>
      </c>
      <c r="D14" s="1" t="s">
        <v>44</v>
      </c>
      <c r="E14" s="1" t="s">
        <v>19</v>
      </c>
      <c r="F14" s="1">
        <v>9</v>
      </c>
      <c r="H14" s="1" t="s">
        <v>45</v>
      </c>
      <c r="I14" s="1" t="s">
        <v>46</v>
      </c>
      <c r="J14" s="1" t="s">
        <v>42</v>
      </c>
      <c r="K14" s="2">
        <v>81.695999999999998</v>
      </c>
      <c r="L14" s="3">
        <v>0</v>
      </c>
      <c r="M14" s="3">
        <f>K14*L14</f>
        <v>0</v>
      </c>
      <c r="N14" s="1" t="s">
        <v>23</v>
      </c>
      <c r="O14" s="4">
        <v>2E-3</v>
      </c>
      <c r="P14" s="4">
        <v>0.16300000000000001</v>
      </c>
    </row>
    <row r="15" spans="1:17" x14ac:dyDescent="0.25">
      <c r="G15" s="5">
        <v>81.695999999999998</v>
      </c>
      <c r="H15" s="6"/>
      <c r="I15" s="6" t="s">
        <v>276</v>
      </c>
    </row>
    <row r="16" spans="1:17" x14ac:dyDescent="0.25">
      <c r="A16" s="1" t="s">
        <v>15</v>
      </c>
      <c r="B16" s="1" t="s">
        <v>16</v>
      </c>
      <c r="C16" s="1" t="s">
        <v>43</v>
      </c>
      <c r="D16" s="1" t="s">
        <v>44</v>
      </c>
      <c r="E16" s="1" t="s">
        <v>19</v>
      </c>
      <c r="F16" s="1">
        <v>10</v>
      </c>
      <c r="H16" s="1" t="s">
        <v>47</v>
      </c>
      <c r="I16" s="1" t="s">
        <v>48</v>
      </c>
      <c r="J16" s="1" t="s">
        <v>42</v>
      </c>
      <c r="K16" s="2">
        <v>81.695999999999998</v>
      </c>
      <c r="L16" s="3">
        <v>0</v>
      </c>
      <c r="M16" s="3">
        <f t="shared" ref="M16:M19" si="1">K16*L16</f>
        <v>0</v>
      </c>
      <c r="N16" s="1" t="s">
        <v>23</v>
      </c>
      <c r="O16" s="4">
        <v>0</v>
      </c>
      <c r="P16" s="4">
        <v>0</v>
      </c>
    </row>
    <row r="17" spans="1:16" x14ac:dyDescent="0.25">
      <c r="A17" s="1" t="s">
        <v>15</v>
      </c>
      <c r="B17" s="1" t="s">
        <v>16</v>
      </c>
      <c r="C17" s="1" t="s">
        <v>43</v>
      </c>
      <c r="D17" s="1" t="s">
        <v>44</v>
      </c>
      <c r="E17" s="1" t="s">
        <v>49</v>
      </c>
      <c r="F17" s="1">
        <v>11</v>
      </c>
      <c r="H17" s="1" t="s">
        <v>50</v>
      </c>
      <c r="I17" s="1" t="s">
        <v>51</v>
      </c>
      <c r="J17" s="1" t="s">
        <v>42</v>
      </c>
      <c r="K17" s="2">
        <v>81.695999999999998</v>
      </c>
      <c r="L17" s="3">
        <v>0</v>
      </c>
      <c r="M17" s="3">
        <f t="shared" si="1"/>
        <v>0</v>
      </c>
      <c r="N17" s="1" t="s">
        <v>23</v>
      </c>
      <c r="O17" s="4">
        <v>0</v>
      </c>
      <c r="P17" s="4">
        <v>0</v>
      </c>
    </row>
    <row r="18" spans="1:16" x14ac:dyDescent="0.25">
      <c r="A18" s="1" t="s">
        <v>15</v>
      </c>
      <c r="B18" s="1" t="s">
        <v>16</v>
      </c>
      <c r="C18" s="1" t="s">
        <v>52</v>
      </c>
      <c r="D18" s="1" t="s">
        <v>53</v>
      </c>
      <c r="E18" s="1" t="s">
        <v>49</v>
      </c>
      <c r="F18" s="1">
        <v>13</v>
      </c>
      <c r="H18" s="1" t="s">
        <v>54</v>
      </c>
      <c r="I18" s="1" t="s">
        <v>55</v>
      </c>
      <c r="J18" s="1" t="s">
        <v>56</v>
      </c>
      <c r="K18" s="2">
        <v>10.986000000000001</v>
      </c>
      <c r="L18" s="3">
        <v>0</v>
      </c>
      <c r="M18" s="3">
        <f t="shared" si="1"/>
        <v>0</v>
      </c>
      <c r="N18" s="1" t="s">
        <v>23</v>
      </c>
      <c r="O18" s="4">
        <v>0</v>
      </c>
      <c r="P18" s="4">
        <v>0</v>
      </c>
    </row>
    <row r="19" spans="1:16" x14ac:dyDescent="0.25">
      <c r="A19" s="1" t="s">
        <v>15</v>
      </c>
      <c r="B19" s="1" t="s">
        <v>16</v>
      </c>
      <c r="C19" s="1" t="s">
        <v>52</v>
      </c>
      <c r="D19" s="1" t="s">
        <v>53</v>
      </c>
      <c r="E19" s="1" t="s">
        <v>49</v>
      </c>
      <c r="F19" s="1">
        <v>14</v>
      </c>
      <c r="H19" s="1" t="s">
        <v>57</v>
      </c>
      <c r="I19" s="1" t="s">
        <v>58</v>
      </c>
      <c r="J19" s="1" t="s">
        <v>56</v>
      </c>
      <c r="K19" s="2">
        <v>43.944000000000003</v>
      </c>
      <c r="L19" s="3">
        <v>0</v>
      </c>
      <c r="M19" s="3">
        <f t="shared" si="1"/>
        <v>0</v>
      </c>
      <c r="N19" s="1" t="s">
        <v>23</v>
      </c>
      <c r="O19" s="4">
        <v>0</v>
      </c>
      <c r="P19" s="4">
        <v>0</v>
      </c>
    </row>
    <row r="20" spans="1:16" x14ac:dyDescent="0.25">
      <c r="G20" s="2">
        <v>43.944000000000003</v>
      </c>
      <c r="I20" s="1" t="s">
        <v>278</v>
      </c>
    </row>
    <row r="21" spans="1:16" x14ac:dyDescent="0.25">
      <c r="A21" s="1" t="s">
        <v>15</v>
      </c>
      <c r="B21" s="1" t="s">
        <v>16</v>
      </c>
      <c r="C21" s="1" t="s">
        <v>52</v>
      </c>
      <c r="D21" s="1" t="s">
        <v>53</v>
      </c>
      <c r="E21" s="1" t="s">
        <v>49</v>
      </c>
      <c r="F21" s="1">
        <v>15</v>
      </c>
      <c r="H21" s="1" t="s">
        <v>59</v>
      </c>
      <c r="I21" s="1" t="s">
        <v>60</v>
      </c>
      <c r="J21" s="1" t="s">
        <v>56</v>
      </c>
      <c r="K21" s="2">
        <v>10.986000000000001</v>
      </c>
      <c r="L21" s="3">
        <v>0</v>
      </c>
      <c r="M21" s="3">
        <f t="shared" ref="M21:M24" si="2">K21*L21</f>
        <v>0</v>
      </c>
      <c r="N21" s="1" t="s">
        <v>23</v>
      </c>
      <c r="O21" s="4">
        <v>0</v>
      </c>
      <c r="P21" s="4">
        <v>0</v>
      </c>
    </row>
    <row r="22" spans="1:16" x14ac:dyDescent="0.25">
      <c r="A22" s="1" t="s">
        <v>15</v>
      </c>
      <c r="B22" s="1" t="s">
        <v>16</v>
      </c>
      <c r="C22" s="1" t="s">
        <v>52</v>
      </c>
      <c r="D22" s="1" t="s">
        <v>53</v>
      </c>
      <c r="E22" s="1" t="s">
        <v>49</v>
      </c>
      <c r="F22" s="1">
        <v>16</v>
      </c>
      <c r="H22" s="1" t="s">
        <v>61</v>
      </c>
      <c r="I22" s="1" t="s">
        <v>62</v>
      </c>
      <c r="J22" s="1" t="s">
        <v>56</v>
      </c>
      <c r="K22" s="2">
        <v>5.9859999999999998</v>
      </c>
      <c r="L22" s="3">
        <v>0</v>
      </c>
      <c r="M22" s="3">
        <f t="shared" si="2"/>
        <v>0</v>
      </c>
      <c r="N22" s="1" t="s">
        <v>23</v>
      </c>
      <c r="O22" s="4">
        <v>0</v>
      </c>
      <c r="P22" s="4">
        <v>0</v>
      </c>
    </row>
    <row r="23" spans="1:16" x14ac:dyDescent="0.25">
      <c r="A23" s="1" t="s">
        <v>15</v>
      </c>
      <c r="B23" s="1" t="s">
        <v>16</v>
      </c>
      <c r="C23" s="1" t="s">
        <v>52</v>
      </c>
      <c r="D23" s="1" t="s">
        <v>53</v>
      </c>
      <c r="E23" s="1" t="s">
        <v>49</v>
      </c>
      <c r="F23" s="1">
        <v>17</v>
      </c>
      <c r="H23" s="1" t="s">
        <v>63</v>
      </c>
      <c r="I23" s="1" t="s">
        <v>64</v>
      </c>
      <c r="J23" s="1" t="s">
        <v>22</v>
      </c>
      <c r="K23" s="2">
        <v>5</v>
      </c>
      <c r="L23" s="3">
        <v>0</v>
      </c>
      <c r="M23" s="3">
        <f t="shared" si="2"/>
        <v>0</v>
      </c>
      <c r="N23" s="1" t="s">
        <v>23</v>
      </c>
      <c r="O23" s="4">
        <v>0</v>
      </c>
      <c r="P23" s="4">
        <v>0</v>
      </c>
    </row>
    <row r="24" spans="1:16" x14ac:dyDescent="0.25">
      <c r="A24" s="1" t="s">
        <v>15</v>
      </c>
      <c r="B24" s="1" t="s">
        <v>16</v>
      </c>
      <c r="C24" s="1" t="s">
        <v>52</v>
      </c>
      <c r="D24" s="1" t="s">
        <v>65</v>
      </c>
      <c r="E24" s="1" t="s">
        <v>49</v>
      </c>
      <c r="F24" s="1">
        <v>12</v>
      </c>
      <c r="H24" s="1" t="s">
        <v>66</v>
      </c>
      <c r="I24" s="1" t="s">
        <v>67</v>
      </c>
      <c r="J24" s="1" t="s">
        <v>22</v>
      </c>
      <c r="K24" s="2">
        <v>24.413</v>
      </c>
      <c r="L24" s="3">
        <v>0</v>
      </c>
      <c r="M24" s="3">
        <f t="shared" si="2"/>
        <v>0</v>
      </c>
      <c r="N24" s="1" t="s">
        <v>23</v>
      </c>
      <c r="O24" s="4">
        <v>0</v>
      </c>
      <c r="P24" s="4">
        <v>0</v>
      </c>
    </row>
    <row r="25" spans="1:16" x14ac:dyDescent="0.25">
      <c r="G25" s="2">
        <v>24.413</v>
      </c>
      <c r="I25" s="1" t="s">
        <v>277</v>
      </c>
    </row>
    <row r="26" spans="1:16" x14ac:dyDescent="0.25">
      <c r="A26" s="1" t="s">
        <v>15</v>
      </c>
      <c r="B26" s="1" t="s">
        <v>16</v>
      </c>
      <c r="C26" s="1" t="s">
        <v>68</v>
      </c>
      <c r="D26" s="1" t="s">
        <v>69</v>
      </c>
      <c r="E26" s="1" t="s">
        <v>19</v>
      </c>
      <c r="F26" s="1">
        <v>18</v>
      </c>
      <c r="H26" s="1" t="s">
        <v>70</v>
      </c>
      <c r="I26" s="1" t="s">
        <v>71</v>
      </c>
      <c r="J26" s="1" t="s">
        <v>22</v>
      </c>
      <c r="K26" s="2">
        <v>5.9059999999999997</v>
      </c>
      <c r="L26" s="3">
        <v>0</v>
      </c>
      <c r="M26" s="3">
        <f>K26*L26</f>
        <v>0</v>
      </c>
      <c r="N26" s="1" t="s">
        <v>23</v>
      </c>
      <c r="O26" s="4">
        <v>2.2563399999999998</v>
      </c>
      <c r="P26" s="4">
        <v>13.326000000000001</v>
      </c>
    </row>
    <row r="27" spans="1:16" x14ac:dyDescent="0.25">
      <c r="G27" s="5">
        <v>5.0659999999999998</v>
      </c>
      <c r="H27" s="6" t="s">
        <v>279</v>
      </c>
      <c r="I27" s="6" t="s">
        <v>280</v>
      </c>
    </row>
    <row r="28" spans="1:16" x14ac:dyDescent="0.25">
      <c r="G28" s="5">
        <v>0.84</v>
      </c>
      <c r="H28" s="6" t="s">
        <v>281</v>
      </c>
      <c r="I28" s="6" t="s">
        <v>275</v>
      </c>
    </row>
    <row r="29" spans="1:16" x14ac:dyDescent="0.25">
      <c r="A29" s="1" t="s">
        <v>15</v>
      </c>
      <c r="B29" s="1" t="s">
        <v>16</v>
      </c>
      <c r="C29" s="1" t="s">
        <v>68</v>
      </c>
      <c r="D29" s="1" t="s">
        <v>72</v>
      </c>
      <c r="E29" s="1" t="s">
        <v>19</v>
      </c>
      <c r="F29" s="1">
        <v>36</v>
      </c>
      <c r="H29" s="1" t="s">
        <v>73</v>
      </c>
      <c r="I29" s="1" t="s">
        <v>74</v>
      </c>
      <c r="J29" s="1" t="s">
        <v>42</v>
      </c>
      <c r="K29" s="2">
        <v>3.375</v>
      </c>
      <c r="L29" s="3">
        <v>0</v>
      </c>
      <c r="M29" s="3">
        <f>K29*L29</f>
        <v>0</v>
      </c>
      <c r="N29" s="1" t="s">
        <v>23</v>
      </c>
      <c r="O29" s="4">
        <v>0.02</v>
      </c>
      <c r="P29" s="4">
        <v>6.8000000000000005E-2</v>
      </c>
    </row>
    <row r="30" spans="1:16" x14ac:dyDescent="0.25">
      <c r="G30" s="2">
        <v>3.375</v>
      </c>
      <c r="I30" s="1" t="s">
        <v>322</v>
      </c>
    </row>
    <row r="31" spans="1:16" x14ac:dyDescent="0.25">
      <c r="A31" s="1" t="s">
        <v>15</v>
      </c>
      <c r="B31" s="1" t="s">
        <v>16</v>
      </c>
      <c r="C31" s="1" t="s">
        <v>68</v>
      </c>
      <c r="D31" s="1" t="s">
        <v>72</v>
      </c>
      <c r="E31" s="1" t="s">
        <v>19</v>
      </c>
      <c r="F31" s="1">
        <v>37</v>
      </c>
      <c r="H31" s="1" t="s">
        <v>75</v>
      </c>
      <c r="I31" s="1" t="s">
        <v>76</v>
      </c>
      <c r="J31" s="1" t="s">
        <v>42</v>
      </c>
      <c r="K31" s="2">
        <v>6.3</v>
      </c>
      <c r="L31" s="3">
        <v>0</v>
      </c>
      <c r="M31" s="3">
        <f>K31*L31</f>
        <v>0</v>
      </c>
      <c r="N31" s="1" t="s">
        <v>23</v>
      </c>
      <c r="O31" s="4">
        <v>0.03</v>
      </c>
      <c r="P31" s="4">
        <v>0.189</v>
      </c>
    </row>
    <row r="32" spans="1:16" x14ac:dyDescent="0.25">
      <c r="G32" s="2">
        <v>6.3</v>
      </c>
      <c r="I32" s="1" t="s">
        <v>323</v>
      </c>
    </row>
    <row r="33" spans="1:16" x14ac:dyDescent="0.25">
      <c r="A33" s="1" t="s">
        <v>15</v>
      </c>
      <c r="B33" s="1" t="s">
        <v>16</v>
      </c>
      <c r="C33" s="1" t="s">
        <v>68</v>
      </c>
      <c r="D33" s="1" t="s">
        <v>77</v>
      </c>
      <c r="E33" s="1" t="s">
        <v>78</v>
      </c>
      <c r="F33" s="1">
        <v>21</v>
      </c>
      <c r="H33" s="1" t="s">
        <v>79</v>
      </c>
      <c r="I33" s="1" t="s">
        <v>80</v>
      </c>
      <c r="J33" s="1" t="s">
        <v>22</v>
      </c>
      <c r="K33" s="2">
        <v>13.185</v>
      </c>
      <c r="L33" s="3">
        <v>0</v>
      </c>
      <c r="M33" s="3">
        <f>K33*L33</f>
        <v>0</v>
      </c>
      <c r="N33" s="1" t="s">
        <v>23</v>
      </c>
      <c r="O33" s="4">
        <v>1.0980700000000001</v>
      </c>
      <c r="P33" s="4">
        <v>14.478</v>
      </c>
    </row>
    <row r="34" spans="1:16" x14ac:dyDescent="0.25">
      <c r="G34" s="5">
        <v>16.088000000000001</v>
      </c>
      <c r="H34" s="6"/>
      <c r="I34" s="6" t="s">
        <v>284</v>
      </c>
    </row>
    <row r="35" spans="1:16" x14ac:dyDescent="0.25">
      <c r="G35" s="5">
        <v>-2.903</v>
      </c>
      <c r="H35" s="6" t="s">
        <v>285</v>
      </c>
      <c r="I35" s="6" t="s">
        <v>286</v>
      </c>
    </row>
    <row r="36" spans="1:16" x14ac:dyDescent="0.25">
      <c r="A36" s="1" t="s">
        <v>15</v>
      </c>
      <c r="B36" s="1" t="s">
        <v>16</v>
      </c>
      <c r="C36" s="1" t="s">
        <v>68</v>
      </c>
      <c r="D36" s="1" t="s">
        <v>77</v>
      </c>
      <c r="E36" s="1" t="s">
        <v>78</v>
      </c>
      <c r="F36" s="1">
        <v>22</v>
      </c>
      <c r="H36" s="1" t="s">
        <v>81</v>
      </c>
      <c r="I36" s="1" t="s">
        <v>82</v>
      </c>
      <c r="J36" s="1" t="s">
        <v>83</v>
      </c>
      <c r="K36" s="2">
        <v>9</v>
      </c>
      <c r="L36" s="3">
        <v>0</v>
      </c>
      <c r="M36" s="3">
        <f>K36*L36</f>
        <v>0</v>
      </c>
      <c r="N36" s="1" t="s">
        <v>23</v>
      </c>
      <c r="O36" s="4">
        <v>4.6449999999999998E-2</v>
      </c>
      <c r="P36" s="4">
        <v>0.41799999999999998</v>
      </c>
    </row>
    <row r="37" spans="1:16" x14ac:dyDescent="0.25">
      <c r="A37" s="1" t="s">
        <v>15</v>
      </c>
      <c r="B37" s="1" t="s">
        <v>16</v>
      </c>
      <c r="C37" s="1" t="s">
        <v>68</v>
      </c>
      <c r="D37" s="1" t="s">
        <v>84</v>
      </c>
      <c r="E37" s="1" t="s">
        <v>78</v>
      </c>
      <c r="F37" s="1">
        <v>23</v>
      </c>
      <c r="H37" s="1" t="s">
        <v>85</v>
      </c>
      <c r="I37" s="1" t="s">
        <v>86</v>
      </c>
      <c r="J37" s="1" t="s">
        <v>42</v>
      </c>
      <c r="K37" s="2">
        <v>23.274999999999999</v>
      </c>
      <c r="L37" s="3">
        <v>0</v>
      </c>
      <c r="M37" s="3">
        <f>K37*L37</f>
        <v>0</v>
      </c>
      <c r="N37" s="1" t="s">
        <v>23</v>
      </c>
      <c r="O37" s="4">
        <v>9.2319999999999999E-2</v>
      </c>
      <c r="P37" s="4">
        <v>2.149</v>
      </c>
    </row>
    <row r="38" spans="1:16" x14ac:dyDescent="0.25">
      <c r="G38" s="5">
        <v>23.274999999999999</v>
      </c>
      <c r="H38" s="6"/>
      <c r="I38" s="6" t="s">
        <v>287</v>
      </c>
    </row>
    <row r="39" spans="1:16" x14ac:dyDescent="0.25">
      <c r="A39" s="1" t="s">
        <v>15</v>
      </c>
      <c r="B39" s="1" t="s">
        <v>16</v>
      </c>
      <c r="C39" s="1" t="s">
        <v>68</v>
      </c>
      <c r="D39" s="1" t="s">
        <v>84</v>
      </c>
      <c r="E39" s="1" t="s">
        <v>78</v>
      </c>
      <c r="F39" s="1">
        <v>24</v>
      </c>
      <c r="H39" s="1" t="s">
        <v>87</v>
      </c>
      <c r="I39" s="1" t="s">
        <v>88</v>
      </c>
      <c r="J39" s="1" t="s">
        <v>42</v>
      </c>
      <c r="K39" s="2">
        <v>19.695</v>
      </c>
      <c r="L39" s="3">
        <v>0</v>
      </c>
      <c r="M39" s="3">
        <f>K39*L39</f>
        <v>0</v>
      </c>
      <c r="N39" s="1" t="s">
        <v>23</v>
      </c>
      <c r="O39" s="4">
        <v>0.12171</v>
      </c>
      <c r="P39" s="4">
        <v>2.3969999999999998</v>
      </c>
    </row>
    <row r="40" spans="1:16" x14ac:dyDescent="0.25">
      <c r="G40" s="5">
        <v>10.875</v>
      </c>
      <c r="H40" s="6"/>
      <c r="I40" s="6" t="s">
        <v>288</v>
      </c>
    </row>
    <row r="41" spans="1:16" x14ac:dyDescent="0.25">
      <c r="G41" s="5">
        <v>8.82</v>
      </c>
      <c r="H41" s="6" t="s">
        <v>289</v>
      </c>
      <c r="I41" s="6" t="s">
        <v>290</v>
      </c>
    </row>
    <row r="42" spans="1:16" x14ac:dyDescent="0.25">
      <c r="A42" s="1" t="s">
        <v>15</v>
      </c>
      <c r="B42" s="1" t="s">
        <v>16</v>
      </c>
      <c r="C42" s="1" t="s">
        <v>68</v>
      </c>
      <c r="D42" s="1" t="s">
        <v>89</v>
      </c>
      <c r="E42" s="1" t="s">
        <v>90</v>
      </c>
      <c r="F42" s="1">
        <v>25</v>
      </c>
      <c r="H42" s="1" t="s">
        <v>91</v>
      </c>
      <c r="I42" s="1" t="s">
        <v>92</v>
      </c>
      <c r="J42" s="1" t="s">
        <v>22</v>
      </c>
      <c r="K42" s="2">
        <v>1.732</v>
      </c>
      <c r="L42" s="3">
        <v>0</v>
      </c>
      <c r="M42" s="3">
        <f>K42*L42</f>
        <v>0</v>
      </c>
      <c r="N42" s="1" t="s">
        <v>23</v>
      </c>
      <c r="O42" s="4">
        <v>2.4533999999999998</v>
      </c>
      <c r="P42" s="4">
        <v>4.2489999999999997</v>
      </c>
    </row>
    <row r="43" spans="1:16" x14ac:dyDescent="0.25">
      <c r="G43" s="5">
        <v>1.17</v>
      </c>
      <c r="H43" s="6"/>
      <c r="I43" s="6" t="s">
        <v>291</v>
      </c>
    </row>
    <row r="44" spans="1:16" x14ac:dyDescent="0.25">
      <c r="G44" s="5">
        <v>9.4E-2</v>
      </c>
      <c r="H44" s="6"/>
      <c r="I44" s="6" t="s">
        <v>292</v>
      </c>
    </row>
    <row r="45" spans="1:16" x14ac:dyDescent="0.25">
      <c r="G45" s="5">
        <v>0.13700000000000001</v>
      </c>
      <c r="H45" s="6"/>
      <c r="I45" s="6" t="s">
        <v>293</v>
      </c>
    </row>
    <row r="46" spans="1:16" x14ac:dyDescent="0.25">
      <c r="G46" s="5">
        <v>0.33100000000000002</v>
      </c>
      <c r="H46" s="6" t="s">
        <v>294</v>
      </c>
      <c r="I46" s="6" t="s">
        <v>295</v>
      </c>
    </row>
    <row r="47" spans="1:16" x14ac:dyDescent="0.25">
      <c r="A47" s="1" t="s">
        <v>15</v>
      </c>
      <c r="B47" s="1" t="s">
        <v>16</v>
      </c>
      <c r="C47" s="1" t="s">
        <v>68</v>
      </c>
      <c r="D47" s="1" t="s">
        <v>89</v>
      </c>
      <c r="E47" s="1" t="s">
        <v>90</v>
      </c>
      <c r="F47" s="1">
        <v>26</v>
      </c>
      <c r="H47" s="1" t="s">
        <v>93</v>
      </c>
      <c r="I47" s="1" t="s">
        <v>94</v>
      </c>
      <c r="J47" s="1" t="s">
        <v>42</v>
      </c>
      <c r="K47" s="2">
        <v>17.13</v>
      </c>
      <c r="L47" s="3">
        <v>0</v>
      </c>
      <c r="M47" s="3">
        <f>K47*L47</f>
        <v>0</v>
      </c>
      <c r="N47" s="1" t="s">
        <v>23</v>
      </c>
      <c r="O47" s="4">
        <v>5.1900000000000002E-3</v>
      </c>
      <c r="P47" s="4">
        <v>8.8999999999999996E-2</v>
      </c>
    </row>
    <row r="48" spans="1:16" x14ac:dyDescent="0.25">
      <c r="G48" s="5">
        <v>12.72</v>
      </c>
      <c r="H48" s="6"/>
      <c r="I48" s="6" t="s">
        <v>296</v>
      </c>
    </row>
    <row r="49" spans="1:16" x14ac:dyDescent="0.25">
      <c r="G49" s="5">
        <v>4.41</v>
      </c>
      <c r="H49" s="6" t="s">
        <v>294</v>
      </c>
      <c r="I49" s="6" t="s">
        <v>297</v>
      </c>
    </row>
    <row r="50" spans="1:16" x14ac:dyDescent="0.25">
      <c r="A50" s="1" t="s">
        <v>15</v>
      </c>
      <c r="B50" s="1" t="s">
        <v>16</v>
      </c>
      <c r="C50" s="1" t="s">
        <v>68</v>
      </c>
      <c r="D50" s="1" t="s">
        <v>89</v>
      </c>
      <c r="E50" s="1" t="s">
        <v>90</v>
      </c>
      <c r="F50" s="1">
        <v>27</v>
      </c>
      <c r="H50" s="1" t="s">
        <v>95</v>
      </c>
      <c r="I50" s="1" t="s">
        <v>96</v>
      </c>
      <c r="J50" s="1" t="s">
        <v>42</v>
      </c>
      <c r="K50" s="2">
        <v>17.13</v>
      </c>
      <c r="L50" s="3">
        <v>0</v>
      </c>
      <c r="M50" s="3">
        <f t="shared" ref="M50:M51" si="3">K50*L50</f>
        <v>0</v>
      </c>
      <c r="N50" s="1" t="s">
        <v>23</v>
      </c>
      <c r="O50" s="4">
        <v>0</v>
      </c>
      <c r="P50" s="4">
        <v>0</v>
      </c>
    </row>
    <row r="51" spans="1:16" x14ac:dyDescent="0.25">
      <c r="A51" s="1" t="s">
        <v>15</v>
      </c>
      <c r="B51" s="1" t="s">
        <v>16</v>
      </c>
      <c r="C51" s="1" t="s">
        <v>68</v>
      </c>
      <c r="D51" s="1" t="s">
        <v>89</v>
      </c>
      <c r="E51" s="1" t="s">
        <v>90</v>
      </c>
      <c r="F51" s="1">
        <v>28</v>
      </c>
      <c r="H51" s="1" t="s">
        <v>97</v>
      </c>
      <c r="I51" s="1" t="s">
        <v>98</v>
      </c>
      <c r="J51" s="1" t="s">
        <v>56</v>
      </c>
      <c r="K51" s="2">
        <v>4.2999999999999997E-2</v>
      </c>
      <c r="L51" s="3">
        <v>0</v>
      </c>
      <c r="M51" s="3">
        <f t="shared" si="3"/>
        <v>0</v>
      </c>
      <c r="N51" s="1" t="s">
        <v>23</v>
      </c>
      <c r="O51" s="4">
        <v>1.0515600000000001</v>
      </c>
      <c r="P51" s="4">
        <v>4.4999999999999998E-2</v>
      </c>
    </row>
    <row r="52" spans="1:16" x14ac:dyDescent="0.25">
      <c r="G52" s="5">
        <v>2.5000000000000001E-2</v>
      </c>
      <c r="H52" s="6"/>
      <c r="I52" s="6" t="s">
        <v>298</v>
      </c>
    </row>
    <row r="53" spans="1:16" x14ac:dyDescent="0.25">
      <c r="G53" s="5">
        <v>0.01</v>
      </c>
      <c r="H53" s="6"/>
      <c r="I53" s="6" t="s">
        <v>299</v>
      </c>
    </row>
    <row r="54" spans="1:16" x14ac:dyDescent="0.25">
      <c r="G54" s="5">
        <v>8.0000000000000002E-3</v>
      </c>
      <c r="H54" s="6" t="s">
        <v>294</v>
      </c>
      <c r="I54" s="6" t="s">
        <v>300</v>
      </c>
    </row>
    <row r="55" spans="1:16" x14ac:dyDescent="0.25">
      <c r="A55" s="1" t="s">
        <v>15</v>
      </c>
      <c r="B55" s="1" t="s">
        <v>16</v>
      </c>
      <c r="C55" s="1" t="s">
        <v>68</v>
      </c>
      <c r="D55" s="1" t="s">
        <v>89</v>
      </c>
      <c r="E55" s="1" t="s">
        <v>90</v>
      </c>
      <c r="F55" s="1">
        <v>29</v>
      </c>
      <c r="H55" s="1" t="s">
        <v>99</v>
      </c>
      <c r="I55" s="1" t="s">
        <v>100</v>
      </c>
      <c r="J55" s="1" t="s">
        <v>56</v>
      </c>
      <c r="K55" s="2">
        <v>0.14299999999999999</v>
      </c>
      <c r="L55" s="3">
        <v>0</v>
      </c>
      <c r="M55" s="3">
        <f>K55*L55</f>
        <v>0</v>
      </c>
      <c r="N55" s="1" t="s">
        <v>23</v>
      </c>
      <c r="O55" s="4">
        <v>1.0525599999999999</v>
      </c>
      <c r="P55" s="4">
        <v>0.151</v>
      </c>
    </row>
    <row r="56" spans="1:16" x14ac:dyDescent="0.25">
      <c r="G56" s="2">
        <v>8.6999999999999994E-2</v>
      </c>
      <c r="I56" s="1" t="s">
        <v>301</v>
      </c>
    </row>
    <row r="57" spans="1:16" x14ac:dyDescent="0.25">
      <c r="G57" s="2">
        <v>2.7E-2</v>
      </c>
      <c r="I57" s="1" t="s">
        <v>302</v>
      </c>
    </row>
    <row r="58" spans="1:16" x14ac:dyDescent="0.25">
      <c r="G58" s="2">
        <v>2.9000000000000001E-2</v>
      </c>
      <c r="H58" s="1" t="s">
        <v>294</v>
      </c>
      <c r="I58" s="1" t="s">
        <v>303</v>
      </c>
    </row>
    <row r="59" spans="1:16" x14ac:dyDescent="0.25">
      <c r="A59" s="1" t="s">
        <v>15</v>
      </c>
      <c r="B59" s="1" t="s">
        <v>16</v>
      </c>
      <c r="C59" s="1" t="s">
        <v>68</v>
      </c>
      <c r="D59" s="1" t="s">
        <v>101</v>
      </c>
      <c r="E59" s="1" t="s">
        <v>102</v>
      </c>
      <c r="F59" s="1">
        <v>30</v>
      </c>
      <c r="H59" s="1" t="s">
        <v>103</v>
      </c>
      <c r="I59" s="1" t="s">
        <v>104</v>
      </c>
      <c r="J59" s="1" t="s">
        <v>42</v>
      </c>
      <c r="K59" s="2">
        <v>106.34</v>
      </c>
      <c r="L59" s="3">
        <v>0</v>
      </c>
      <c r="M59" s="3">
        <f>K59*L59</f>
        <v>0</v>
      </c>
      <c r="N59" s="1" t="s">
        <v>23</v>
      </c>
      <c r="O59" s="4">
        <v>4.7660000000000001E-2</v>
      </c>
      <c r="P59" s="4">
        <v>5.0679999999999996</v>
      </c>
    </row>
    <row r="60" spans="1:16" x14ac:dyDescent="0.25">
      <c r="G60" s="2">
        <v>23.5</v>
      </c>
      <c r="H60" s="1" t="s">
        <v>304</v>
      </c>
      <c r="I60" s="1" t="s">
        <v>305</v>
      </c>
    </row>
    <row r="61" spans="1:16" x14ac:dyDescent="0.25">
      <c r="G61" s="2">
        <v>16.78</v>
      </c>
      <c r="H61" s="1" t="s">
        <v>306</v>
      </c>
      <c r="I61" s="1" t="s">
        <v>307</v>
      </c>
    </row>
    <row r="62" spans="1:16" x14ac:dyDescent="0.25">
      <c r="G62" s="2">
        <v>14</v>
      </c>
      <c r="H62" s="1" t="s">
        <v>308</v>
      </c>
      <c r="I62" s="1" t="s">
        <v>309</v>
      </c>
    </row>
    <row r="63" spans="1:16" x14ac:dyDescent="0.25">
      <c r="G63" s="2">
        <v>22.1</v>
      </c>
      <c r="H63" s="1" t="s">
        <v>310</v>
      </c>
      <c r="I63" s="1" t="s">
        <v>311</v>
      </c>
    </row>
    <row r="64" spans="1:16" x14ac:dyDescent="0.25">
      <c r="G64" s="2">
        <v>12.88</v>
      </c>
      <c r="H64" s="1" t="s">
        <v>312</v>
      </c>
      <c r="I64" s="1" t="s">
        <v>313</v>
      </c>
    </row>
    <row r="65" spans="1:16" x14ac:dyDescent="0.25">
      <c r="G65" s="2">
        <v>17.079999999999998</v>
      </c>
      <c r="H65" s="1" t="s">
        <v>314</v>
      </c>
      <c r="I65" s="1" t="s">
        <v>315</v>
      </c>
    </row>
    <row r="66" spans="1:16" x14ac:dyDescent="0.25">
      <c r="A66" s="1" t="s">
        <v>15</v>
      </c>
      <c r="B66" s="1" t="s">
        <v>16</v>
      </c>
      <c r="C66" s="1" t="s">
        <v>68</v>
      </c>
      <c r="D66" s="1" t="s">
        <v>105</v>
      </c>
      <c r="E66" s="1" t="s">
        <v>102</v>
      </c>
      <c r="F66" s="1">
        <v>31</v>
      </c>
      <c r="H66" s="1" t="s">
        <v>106</v>
      </c>
      <c r="I66" s="1" t="s">
        <v>107</v>
      </c>
      <c r="J66" s="1" t="s">
        <v>42</v>
      </c>
      <c r="K66" s="2">
        <v>68.08</v>
      </c>
      <c r="L66" s="3">
        <v>0</v>
      </c>
      <c r="M66" s="3">
        <f>K66*L66</f>
        <v>0</v>
      </c>
      <c r="N66" s="1" t="s">
        <v>23</v>
      </c>
      <c r="O66" s="4">
        <v>4.5929999999999999E-2</v>
      </c>
      <c r="P66" s="4">
        <v>3.1269999999999998</v>
      </c>
    </row>
    <row r="67" spans="1:16" x14ac:dyDescent="0.25">
      <c r="G67" s="2">
        <v>60.7</v>
      </c>
      <c r="H67" s="1" t="s">
        <v>316</v>
      </c>
      <c r="I67" s="1" t="s">
        <v>317</v>
      </c>
    </row>
    <row r="68" spans="1:16" x14ac:dyDescent="0.25">
      <c r="G68" s="2">
        <v>7.38</v>
      </c>
      <c r="H68" s="1" t="s">
        <v>318</v>
      </c>
      <c r="I68" s="1" t="s">
        <v>319</v>
      </c>
    </row>
    <row r="69" spans="1:16" x14ac:dyDescent="0.25">
      <c r="A69" s="1" t="s">
        <v>15</v>
      </c>
      <c r="B69" s="1" t="s">
        <v>16</v>
      </c>
      <c r="C69" s="1" t="s">
        <v>68</v>
      </c>
      <c r="D69" s="1" t="s">
        <v>105</v>
      </c>
      <c r="E69" s="1" t="s">
        <v>102</v>
      </c>
      <c r="F69" s="1">
        <v>32</v>
      </c>
      <c r="H69" s="1" t="s">
        <v>108</v>
      </c>
      <c r="I69" s="1" t="s">
        <v>109</v>
      </c>
      <c r="J69" s="1" t="s">
        <v>42</v>
      </c>
      <c r="K69" s="2">
        <v>60.7</v>
      </c>
      <c r="L69" s="3">
        <v>0</v>
      </c>
      <c r="M69" s="3">
        <f t="shared" ref="M69:M71" si="4">K69*L69</f>
        <v>0</v>
      </c>
      <c r="N69" s="1" t="s">
        <v>23</v>
      </c>
      <c r="O69" s="4">
        <v>4.0899999999999999E-3</v>
      </c>
      <c r="P69" s="4">
        <v>0.248</v>
      </c>
    </row>
    <row r="70" spans="1:16" x14ac:dyDescent="0.25">
      <c r="A70" s="1" t="s">
        <v>15</v>
      </c>
      <c r="B70" s="1" t="s">
        <v>16</v>
      </c>
      <c r="C70" s="1" t="s">
        <v>68</v>
      </c>
      <c r="D70" s="1" t="s">
        <v>105</v>
      </c>
      <c r="E70" s="1" t="s">
        <v>102</v>
      </c>
      <c r="F70" s="1">
        <v>33</v>
      </c>
      <c r="H70" s="1" t="s">
        <v>110</v>
      </c>
      <c r="I70" s="1" t="s">
        <v>111</v>
      </c>
      <c r="J70" s="1" t="s">
        <v>42</v>
      </c>
      <c r="K70" s="2">
        <v>7.38</v>
      </c>
      <c r="L70" s="3">
        <v>0</v>
      </c>
      <c r="M70" s="3">
        <f t="shared" si="4"/>
        <v>0</v>
      </c>
      <c r="N70" s="1" t="s">
        <v>23</v>
      </c>
      <c r="O70" s="4">
        <v>4.0899999999999999E-3</v>
      </c>
      <c r="P70" s="4">
        <v>0.03</v>
      </c>
    </row>
    <row r="71" spans="1:16" x14ac:dyDescent="0.25">
      <c r="A71" s="1" t="s">
        <v>15</v>
      </c>
      <c r="B71" s="1" t="s">
        <v>16</v>
      </c>
      <c r="C71" s="1" t="s">
        <v>68</v>
      </c>
      <c r="D71" s="1" t="s">
        <v>105</v>
      </c>
      <c r="E71" s="1" t="s">
        <v>102</v>
      </c>
      <c r="F71" s="1">
        <v>39</v>
      </c>
      <c r="H71" s="1" t="s">
        <v>112</v>
      </c>
      <c r="I71" s="1" t="s">
        <v>113</v>
      </c>
      <c r="J71" s="1" t="s">
        <v>42</v>
      </c>
      <c r="K71" s="2">
        <v>4.7649999999999997</v>
      </c>
      <c r="L71" s="3">
        <v>0</v>
      </c>
      <c r="M71" s="3">
        <f t="shared" si="4"/>
        <v>0</v>
      </c>
      <c r="N71" s="1" t="s">
        <v>23</v>
      </c>
      <c r="O71" s="4">
        <v>3.9199999999999999E-3</v>
      </c>
      <c r="P71" s="4">
        <v>1.9E-2</v>
      </c>
    </row>
    <row r="72" spans="1:16" x14ac:dyDescent="0.25">
      <c r="G72" s="2">
        <v>4.1399999999999997</v>
      </c>
      <c r="I72" s="1" t="s">
        <v>324</v>
      </c>
    </row>
    <row r="73" spans="1:16" x14ac:dyDescent="0.25">
      <c r="G73" s="2">
        <v>0.625</v>
      </c>
      <c r="I73" s="1" t="s">
        <v>325</v>
      </c>
    </row>
    <row r="74" spans="1:16" x14ac:dyDescent="0.25">
      <c r="A74" s="1" t="s">
        <v>15</v>
      </c>
      <c r="B74" s="1" t="s">
        <v>16</v>
      </c>
      <c r="C74" s="1" t="s">
        <v>68</v>
      </c>
      <c r="D74" s="1" t="s">
        <v>114</v>
      </c>
      <c r="E74" s="1" t="s">
        <v>115</v>
      </c>
      <c r="F74" s="1">
        <v>19</v>
      </c>
      <c r="H74" s="1" t="s">
        <v>116</v>
      </c>
      <c r="I74" s="1" t="s">
        <v>117</v>
      </c>
      <c r="J74" s="1" t="s">
        <v>22</v>
      </c>
      <c r="K74" s="2">
        <v>3.915</v>
      </c>
      <c r="L74" s="3">
        <v>0</v>
      </c>
      <c r="M74" s="3">
        <f>K74*L74</f>
        <v>0</v>
      </c>
      <c r="N74" s="1" t="s">
        <v>23</v>
      </c>
      <c r="O74" s="4">
        <v>2.45329</v>
      </c>
      <c r="P74" s="4">
        <v>9.6050000000000004</v>
      </c>
    </row>
    <row r="75" spans="1:16" x14ac:dyDescent="0.25">
      <c r="G75" s="5">
        <v>3.915</v>
      </c>
      <c r="H75" s="6"/>
      <c r="I75" s="6" t="s">
        <v>282</v>
      </c>
    </row>
    <row r="76" spans="1:16" x14ac:dyDescent="0.25">
      <c r="A76" s="1" t="s">
        <v>15</v>
      </c>
      <c r="B76" s="1" t="s">
        <v>16</v>
      </c>
      <c r="C76" s="1" t="s">
        <v>68</v>
      </c>
      <c r="D76" s="1" t="s">
        <v>114</v>
      </c>
      <c r="E76" s="1" t="s">
        <v>115</v>
      </c>
      <c r="F76" s="1">
        <v>20</v>
      </c>
      <c r="H76" s="1" t="s">
        <v>118</v>
      </c>
      <c r="I76" s="1" t="s">
        <v>119</v>
      </c>
      <c r="J76" s="1" t="s">
        <v>22</v>
      </c>
      <c r="K76" s="2">
        <v>2.61</v>
      </c>
      <c r="L76" s="3">
        <v>0</v>
      </c>
      <c r="M76" s="3">
        <f>K76*L76</f>
        <v>0</v>
      </c>
      <c r="N76" s="1" t="s">
        <v>23</v>
      </c>
      <c r="O76" s="4">
        <v>1.837</v>
      </c>
      <c r="P76" s="4">
        <v>4.7949999999999999</v>
      </c>
    </row>
    <row r="77" spans="1:16" x14ac:dyDescent="0.25">
      <c r="G77" s="5">
        <v>2.61</v>
      </c>
      <c r="H77" s="6"/>
      <c r="I77" s="6" t="s">
        <v>283</v>
      </c>
    </row>
    <row r="78" spans="1:16" x14ac:dyDescent="0.25">
      <c r="A78" s="1" t="s">
        <v>15</v>
      </c>
      <c r="B78" s="1" t="s">
        <v>16</v>
      </c>
      <c r="C78" s="1" t="s">
        <v>68</v>
      </c>
      <c r="D78" s="1" t="s">
        <v>114</v>
      </c>
      <c r="E78" s="1" t="s">
        <v>115</v>
      </c>
      <c r="F78" s="1">
        <v>34</v>
      </c>
      <c r="H78" s="1" t="s">
        <v>120</v>
      </c>
      <c r="I78" s="1" t="s">
        <v>121</v>
      </c>
      <c r="J78" s="1" t="s">
        <v>22</v>
      </c>
      <c r="K78" s="2">
        <v>1.1259999999999999</v>
      </c>
      <c r="L78" s="3">
        <v>0</v>
      </c>
      <c r="M78" s="3">
        <f>K78*L78</f>
        <v>0</v>
      </c>
      <c r="N78" s="1" t="s">
        <v>23</v>
      </c>
      <c r="O78" s="4">
        <v>2.45329</v>
      </c>
      <c r="P78" s="4">
        <v>2.762</v>
      </c>
    </row>
    <row r="79" spans="1:16" x14ac:dyDescent="0.25">
      <c r="G79" s="2">
        <v>1.1259999999999999</v>
      </c>
      <c r="I79" s="1" t="s">
        <v>320</v>
      </c>
    </row>
    <row r="80" spans="1:16" x14ac:dyDescent="0.25">
      <c r="A80" s="1" t="s">
        <v>15</v>
      </c>
      <c r="B80" s="1" t="s">
        <v>16</v>
      </c>
      <c r="C80" s="1" t="s">
        <v>68</v>
      </c>
      <c r="D80" s="1" t="s">
        <v>114</v>
      </c>
      <c r="E80" s="1" t="s">
        <v>115</v>
      </c>
      <c r="F80" s="1">
        <v>35</v>
      </c>
      <c r="H80" s="1" t="s">
        <v>122</v>
      </c>
      <c r="I80" s="1" t="s">
        <v>123</v>
      </c>
      <c r="J80" s="1" t="s">
        <v>56</v>
      </c>
      <c r="K80" s="2">
        <v>0.13100000000000001</v>
      </c>
      <c r="L80" s="3">
        <v>0</v>
      </c>
      <c r="M80" s="3">
        <f>K80*L80</f>
        <v>0</v>
      </c>
      <c r="N80" s="1" t="s">
        <v>23</v>
      </c>
      <c r="O80" s="4">
        <v>1.0587800000000001</v>
      </c>
      <c r="P80" s="4">
        <v>0.13900000000000001</v>
      </c>
    </row>
    <row r="81" spans="1:16" x14ac:dyDescent="0.25">
      <c r="G81" s="2">
        <v>0.13100000000000001</v>
      </c>
      <c r="I81" s="1" t="s">
        <v>321</v>
      </c>
    </row>
    <row r="82" spans="1:16" x14ac:dyDescent="0.25">
      <c r="A82" s="1" t="s">
        <v>15</v>
      </c>
      <c r="B82" s="1" t="s">
        <v>16</v>
      </c>
      <c r="C82" s="1" t="s">
        <v>68</v>
      </c>
      <c r="D82" s="1" t="s">
        <v>72</v>
      </c>
      <c r="E82" s="1" t="s">
        <v>124</v>
      </c>
      <c r="F82" s="1">
        <v>38</v>
      </c>
      <c r="H82" s="1" t="s">
        <v>125</v>
      </c>
      <c r="I82" s="1" t="s">
        <v>126</v>
      </c>
      <c r="J82" s="1" t="s">
        <v>83</v>
      </c>
      <c r="K82" s="2">
        <v>3</v>
      </c>
      <c r="L82" s="3">
        <v>0</v>
      </c>
      <c r="M82" s="3">
        <f t="shared" ref="M82:M92" si="5">K82*L82</f>
        <v>0</v>
      </c>
      <c r="N82" s="1" t="s">
        <v>23</v>
      </c>
      <c r="O82" s="4">
        <v>1.6979999999999999E-2</v>
      </c>
      <c r="P82" s="4">
        <v>5.0999999999999997E-2</v>
      </c>
    </row>
    <row r="83" spans="1:16" x14ac:dyDescent="0.25">
      <c r="A83" s="1" t="s">
        <v>15</v>
      </c>
      <c r="B83" s="1" t="s">
        <v>16</v>
      </c>
      <c r="C83" s="1" t="s">
        <v>68</v>
      </c>
      <c r="D83" s="1" t="s">
        <v>127</v>
      </c>
      <c r="E83" s="1" t="s">
        <v>128</v>
      </c>
      <c r="F83" s="1">
        <v>40</v>
      </c>
      <c r="H83" s="1" t="s">
        <v>129</v>
      </c>
      <c r="I83" s="1" t="s">
        <v>130</v>
      </c>
      <c r="J83" s="1" t="s">
        <v>131</v>
      </c>
      <c r="K83" s="2">
        <v>28</v>
      </c>
      <c r="L83" s="3">
        <v>0</v>
      </c>
      <c r="M83" s="3">
        <f t="shared" si="5"/>
        <v>0</v>
      </c>
      <c r="N83" s="1" t="s">
        <v>23</v>
      </c>
      <c r="O83" s="4">
        <v>4.6800000000000001E-3</v>
      </c>
      <c r="P83" s="4">
        <v>0.13100000000000001</v>
      </c>
    </row>
    <row r="84" spans="1:16" x14ac:dyDescent="0.25">
      <c r="A84" s="1" t="s">
        <v>15</v>
      </c>
      <c r="B84" s="1" t="s">
        <v>16</v>
      </c>
      <c r="C84" s="1" t="s">
        <v>68</v>
      </c>
      <c r="D84" s="1" t="s">
        <v>132</v>
      </c>
      <c r="E84" s="1" t="s">
        <v>133</v>
      </c>
      <c r="F84" s="1">
        <v>41</v>
      </c>
      <c r="H84" s="1" t="s">
        <v>134</v>
      </c>
      <c r="I84" s="1" t="s">
        <v>135</v>
      </c>
      <c r="J84" s="1" t="s">
        <v>56</v>
      </c>
      <c r="K84" s="2">
        <v>63.533999999999999</v>
      </c>
      <c r="L84" s="3">
        <v>0</v>
      </c>
      <c r="M84" s="3">
        <f t="shared" si="5"/>
        <v>0</v>
      </c>
      <c r="N84" s="1" t="s">
        <v>23</v>
      </c>
      <c r="O84" s="4">
        <v>0</v>
      </c>
      <c r="P84" s="4">
        <v>0</v>
      </c>
    </row>
    <row r="85" spans="1:16" x14ac:dyDescent="0.25">
      <c r="A85" s="1" t="s">
        <v>15</v>
      </c>
      <c r="B85" s="1" t="s">
        <v>16</v>
      </c>
      <c r="C85" s="1" t="s">
        <v>136</v>
      </c>
      <c r="D85" s="1" t="s">
        <v>137</v>
      </c>
      <c r="E85" s="1" t="s">
        <v>19</v>
      </c>
      <c r="F85" s="1">
        <v>42</v>
      </c>
      <c r="H85" s="1" t="s">
        <v>138</v>
      </c>
      <c r="I85" s="1" t="s">
        <v>139</v>
      </c>
      <c r="J85" s="1" t="s">
        <v>42</v>
      </c>
      <c r="K85" s="2">
        <v>36.409999999999997</v>
      </c>
      <c r="L85" s="3">
        <v>0</v>
      </c>
      <c r="M85" s="3">
        <f t="shared" si="5"/>
        <v>0</v>
      </c>
      <c r="N85" s="1" t="s">
        <v>23</v>
      </c>
      <c r="O85" s="4">
        <v>0.2024</v>
      </c>
      <c r="P85" s="4">
        <v>7.3689999999999998</v>
      </c>
    </row>
    <row r="86" spans="1:16" x14ac:dyDescent="0.25">
      <c r="A86" s="1" t="s">
        <v>15</v>
      </c>
      <c r="B86" s="1" t="s">
        <v>16</v>
      </c>
      <c r="C86" s="1" t="s">
        <v>136</v>
      </c>
      <c r="D86" s="1" t="s">
        <v>137</v>
      </c>
      <c r="E86" s="1" t="s">
        <v>19</v>
      </c>
      <c r="F86" s="1">
        <v>43</v>
      </c>
      <c r="H86" s="1" t="s">
        <v>140</v>
      </c>
      <c r="I86" s="1" t="s">
        <v>141</v>
      </c>
      <c r="J86" s="1" t="s">
        <v>42</v>
      </c>
      <c r="K86" s="2">
        <v>36.409999999999997</v>
      </c>
      <c r="L86" s="3">
        <v>0</v>
      </c>
      <c r="M86" s="3">
        <f t="shared" si="5"/>
        <v>0</v>
      </c>
      <c r="N86" s="1" t="s">
        <v>23</v>
      </c>
      <c r="O86" s="4">
        <v>0.34538000000000002</v>
      </c>
      <c r="P86" s="4">
        <v>12.574999999999999</v>
      </c>
    </row>
    <row r="87" spans="1:16" x14ac:dyDescent="0.25">
      <c r="A87" s="1" t="s">
        <v>15</v>
      </c>
      <c r="B87" s="1" t="s">
        <v>16</v>
      </c>
      <c r="C87" s="1" t="s">
        <v>136</v>
      </c>
      <c r="D87" s="1" t="s">
        <v>142</v>
      </c>
      <c r="E87" s="1" t="s">
        <v>19</v>
      </c>
      <c r="F87" s="1">
        <v>44</v>
      </c>
      <c r="H87" s="1" t="s">
        <v>143</v>
      </c>
      <c r="I87" s="1" t="s">
        <v>144</v>
      </c>
      <c r="J87" s="1" t="s">
        <v>42</v>
      </c>
      <c r="K87" s="2">
        <v>36.409999999999997</v>
      </c>
      <c r="L87" s="3">
        <v>0</v>
      </c>
      <c r="M87" s="3">
        <f t="shared" si="5"/>
        <v>0</v>
      </c>
      <c r="N87" s="1" t="s">
        <v>23</v>
      </c>
      <c r="O87" s="4">
        <v>0.10100000000000001</v>
      </c>
      <c r="P87" s="4">
        <v>3.677</v>
      </c>
    </row>
    <row r="88" spans="1:16" x14ac:dyDescent="0.25">
      <c r="A88" s="1" t="s">
        <v>15</v>
      </c>
      <c r="B88" s="1" t="s">
        <v>16</v>
      </c>
      <c r="C88" s="1" t="s">
        <v>136</v>
      </c>
      <c r="D88" s="1" t="s">
        <v>142</v>
      </c>
      <c r="E88" s="1" t="s">
        <v>19</v>
      </c>
      <c r="F88" s="1">
        <v>45</v>
      </c>
      <c r="H88" s="1" t="s">
        <v>146</v>
      </c>
      <c r="I88" s="1" t="s">
        <v>147</v>
      </c>
      <c r="J88" s="1" t="s">
        <v>42</v>
      </c>
      <c r="K88" s="2">
        <v>37.137999999999998</v>
      </c>
      <c r="L88" s="3">
        <v>0</v>
      </c>
      <c r="M88" s="3">
        <f t="shared" si="5"/>
        <v>0</v>
      </c>
      <c r="N88" s="1" t="s">
        <v>23</v>
      </c>
      <c r="O88" s="4">
        <v>0.108</v>
      </c>
      <c r="P88" s="4">
        <v>4.0110000000000001</v>
      </c>
    </row>
    <row r="89" spans="1:16" x14ac:dyDescent="0.25">
      <c r="A89" s="1" t="s">
        <v>15</v>
      </c>
      <c r="B89" s="1" t="s">
        <v>16</v>
      </c>
      <c r="C89" s="1" t="s">
        <v>136</v>
      </c>
      <c r="D89" s="1" t="s">
        <v>148</v>
      </c>
      <c r="E89" s="1" t="s">
        <v>19</v>
      </c>
      <c r="F89" s="1">
        <v>46</v>
      </c>
      <c r="H89" s="1" t="s">
        <v>149</v>
      </c>
      <c r="I89" s="1" t="s">
        <v>150</v>
      </c>
      <c r="J89" s="1" t="s">
        <v>145</v>
      </c>
      <c r="K89" s="2">
        <v>39.6</v>
      </c>
      <c r="L89" s="3">
        <v>0</v>
      </c>
      <c r="M89" s="3">
        <f t="shared" si="5"/>
        <v>0</v>
      </c>
      <c r="N89" s="1" t="s">
        <v>23</v>
      </c>
      <c r="O89" s="4">
        <v>0.10108</v>
      </c>
      <c r="P89" s="4">
        <v>4.0030000000000001</v>
      </c>
    </row>
    <row r="90" spans="1:16" x14ac:dyDescent="0.25">
      <c r="A90" s="1" t="s">
        <v>15</v>
      </c>
      <c r="B90" s="1" t="s">
        <v>16</v>
      </c>
      <c r="C90" s="1" t="s">
        <v>136</v>
      </c>
      <c r="D90" s="1" t="s">
        <v>148</v>
      </c>
      <c r="E90" s="1" t="s">
        <v>19</v>
      </c>
      <c r="F90" s="1">
        <v>47</v>
      </c>
      <c r="H90" s="1" t="s">
        <v>151</v>
      </c>
      <c r="I90" s="1" t="s">
        <v>152</v>
      </c>
      <c r="J90" s="1" t="s">
        <v>83</v>
      </c>
      <c r="K90" s="2">
        <v>80.8</v>
      </c>
      <c r="L90" s="3">
        <v>0</v>
      </c>
      <c r="M90" s="3">
        <f t="shared" si="5"/>
        <v>0</v>
      </c>
      <c r="N90" s="1" t="s">
        <v>23</v>
      </c>
      <c r="O90" s="4">
        <v>1.4E-2</v>
      </c>
      <c r="P90" s="4">
        <v>1.131</v>
      </c>
    </row>
    <row r="91" spans="1:16" x14ac:dyDescent="0.25">
      <c r="A91" s="1" t="s">
        <v>15</v>
      </c>
      <c r="B91" s="1" t="s">
        <v>16</v>
      </c>
      <c r="C91" s="1" t="s">
        <v>136</v>
      </c>
      <c r="D91" s="1" t="s">
        <v>132</v>
      </c>
      <c r="E91" s="1" t="s">
        <v>19</v>
      </c>
      <c r="F91" s="1">
        <v>48</v>
      </c>
      <c r="H91" s="1" t="s">
        <v>153</v>
      </c>
      <c r="I91" s="1" t="s">
        <v>154</v>
      </c>
      <c r="J91" s="1" t="s">
        <v>56</v>
      </c>
      <c r="K91" s="2">
        <v>32.765999999999998</v>
      </c>
      <c r="L91" s="3">
        <v>0</v>
      </c>
      <c r="M91" s="3">
        <f t="shared" si="5"/>
        <v>0</v>
      </c>
      <c r="N91" s="1" t="s">
        <v>23</v>
      </c>
      <c r="O91" s="4">
        <v>0</v>
      </c>
      <c r="P91" s="4">
        <v>0</v>
      </c>
    </row>
    <row r="92" spans="1:16" x14ac:dyDescent="0.25">
      <c r="A92" s="1" t="s">
        <v>15</v>
      </c>
      <c r="B92" s="1" t="s">
        <v>16</v>
      </c>
      <c r="C92" s="1" t="s">
        <v>155</v>
      </c>
      <c r="D92" s="1" t="s">
        <v>156</v>
      </c>
      <c r="E92" s="1" t="s">
        <v>19</v>
      </c>
      <c r="F92" s="1">
        <v>49</v>
      </c>
      <c r="H92" s="1" t="s">
        <v>157</v>
      </c>
      <c r="I92" s="1" t="s">
        <v>158</v>
      </c>
      <c r="J92" s="1" t="s">
        <v>42</v>
      </c>
      <c r="K92" s="2">
        <v>26.1</v>
      </c>
      <c r="L92" s="3">
        <v>0</v>
      </c>
      <c r="M92" s="3">
        <f t="shared" si="5"/>
        <v>0</v>
      </c>
      <c r="N92" s="1" t="s">
        <v>23</v>
      </c>
      <c r="O92" s="4">
        <v>0</v>
      </c>
      <c r="P92" s="4">
        <v>0</v>
      </c>
    </row>
    <row r="93" spans="1:16" x14ac:dyDescent="0.25">
      <c r="G93" s="2">
        <v>26.1</v>
      </c>
      <c r="I93" s="1" t="s">
        <v>326</v>
      </c>
    </row>
    <row r="94" spans="1:16" x14ac:dyDescent="0.25">
      <c r="A94" s="1" t="s">
        <v>15</v>
      </c>
      <c r="B94" s="1" t="s">
        <v>16</v>
      </c>
      <c r="C94" s="1" t="s">
        <v>155</v>
      </c>
      <c r="D94" s="1" t="s">
        <v>156</v>
      </c>
      <c r="E94" s="1" t="s">
        <v>19</v>
      </c>
      <c r="F94" s="1">
        <v>50</v>
      </c>
      <c r="H94" s="1" t="s">
        <v>159</v>
      </c>
      <c r="I94" s="1" t="s">
        <v>160</v>
      </c>
      <c r="J94" s="1" t="s">
        <v>56</v>
      </c>
      <c r="K94" s="2">
        <v>5.0000000000000001E-3</v>
      </c>
      <c r="L94" s="3">
        <v>0</v>
      </c>
      <c r="M94" s="3">
        <f>K94*L94</f>
        <v>0</v>
      </c>
      <c r="N94" s="1" t="s">
        <v>23</v>
      </c>
      <c r="O94" s="4">
        <v>1</v>
      </c>
      <c r="P94" s="4">
        <v>5.0000000000000001E-3</v>
      </c>
    </row>
    <row r="95" spans="1:16" x14ac:dyDescent="0.25">
      <c r="G95" s="2">
        <v>5.0000000000000001E-3</v>
      </c>
      <c r="I95" s="1" t="s">
        <v>327</v>
      </c>
    </row>
    <row r="96" spans="1:16" x14ac:dyDescent="0.25">
      <c r="A96" s="1" t="s">
        <v>15</v>
      </c>
      <c r="B96" s="1" t="s">
        <v>16</v>
      </c>
      <c r="C96" s="1" t="s">
        <v>155</v>
      </c>
      <c r="D96" s="1" t="s">
        <v>156</v>
      </c>
      <c r="E96" s="1" t="s">
        <v>19</v>
      </c>
      <c r="F96" s="1">
        <v>51</v>
      </c>
      <c r="H96" s="1" t="s">
        <v>161</v>
      </c>
      <c r="I96" s="1" t="s">
        <v>162</v>
      </c>
      <c r="J96" s="1" t="s">
        <v>42</v>
      </c>
      <c r="K96" s="2">
        <v>26.1</v>
      </c>
      <c r="L96" s="3">
        <v>0</v>
      </c>
      <c r="M96" s="3">
        <f>K96*L96</f>
        <v>0</v>
      </c>
      <c r="N96" s="1" t="s">
        <v>23</v>
      </c>
      <c r="O96" s="4">
        <v>4.0000000000000002E-4</v>
      </c>
      <c r="P96" s="4">
        <v>0.01</v>
      </c>
    </row>
    <row r="97" spans="1:16" x14ac:dyDescent="0.25">
      <c r="G97" s="2">
        <v>26.1</v>
      </c>
      <c r="I97" s="1" t="s">
        <v>326</v>
      </c>
    </row>
    <row r="98" spans="1:16" x14ac:dyDescent="0.25">
      <c r="A98" s="1" t="s">
        <v>15</v>
      </c>
      <c r="B98" s="1" t="s">
        <v>16</v>
      </c>
      <c r="C98" s="1" t="s">
        <v>155</v>
      </c>
      <c r="D98" s="1" t="s">
        <v>156</v>
      </c>
      <c r="E98" s="1" t="s">
        <v>19</v>
      </c>
      <c r="F98" s="1">
        <v>52</v>
      </c>
      <c r="H98" s="1" t="s">
        <v>163</v>
      </c>
      <c r="I98" s="1" t="s">
        <v>164</v>
      </c>
      <c r="J98" s="1" t="s">
        <v>42</v>
      </c>
      <c r="K98" s="2">
        <v>30.015000000000001</v>
      </c>
      <c r="L98" s="3">
        <v>0</v>
      </c>
      <c r="M98" s="3">
        <f t="shared" ref="M98:M108" si="6">K98*L98</f>
        <v>0</v>
      </c>
      <c r="N98" s="1" t="s">
        <v>23</v>
      </c>
      <c r="O98" s="4">
        <v>3.8800000000000002E-3</v>
      </c>
      <c r="P98" s="4">
        <v>0.11600000000000001</v>
      </c>
    </row>
    <row r="99" spans="1:16" x14ac:dyDescent="0.25">
      <c r="A99" s="1" t="s">
        <v>15</v>
      </c>
      <c r="B99" s="1" t="s">
        <v>16</v>
      </c>
      <c r="C99" s="1" t="s">
        <v>155</v>
      </c>
      <c r="D99" s="1" t="s">
        <v>156</v>
      </c>
      <c r="E99" s="1" t="s">
        <v>78</v>
      </c>
      <c r="F99" s="1">
        <v>53</v>
      </c>
      <c r="H99" s="1" t="s">
        <v>165</v>
      </c>
      <c r="I99" s="1" t="s">
        <v>166</v>
      </c>
      <c r="J99" s="1" t="s">
        <v>56</v>
      </c>
      <c r="K99" s="2">
        <v>0.13100000000000001</v>
      </c>
      <c r="L99" s="3">
        <v>0</v>
      </c>
      <c r="M99" s="3">
        <f t="shared" si="6"/>
        <v>0</v>
      </c>
      <c r="N99" s="1" t="s">
        <v>23</v>
      </c>
      <c r="O99" s="4">
        <v>0</v>
      </c>
      <c r="P99" s="4">
        <v>0</v>
      </c>
    </row>
    <row r="100" spans="1:16" x14ac:dyDescent="0.25">
      <c r="A100" s="1" t="s">
        <v>15</v>
      </c>
      <c r="B100" s="1" t="s">
        <v>16</v>
      </c>
      <c r="C100" s="1" t="s">
        <v>167</v>
      </c>
      <c r="D100" s="1" t="s">
        <v>156</v>
      </c>
      <c r="E100" s="1" t="s">
        <v>19</v>
      </c>
      <c r="F100" s="1">
        <v>54</v>
      </c>
      <c r="H100" s="1" t="s">
        <v>168</v>
      </c>
      <c r="I100" s="1" t="s">
        <v>169</v>
      </c>
      <c r="J100" s="1" t="s">
        <v>42</v>
      </c>
      <c r="K100" s="2">
        <v>21.263000000000002</v>
      </c>
      <c r="L100" s="3">
        <v>0</v>
      </c>
      <c r="M100" s="3">
        <f t="shared" si="6"/>
        <v>0</v>
      </c>
      <c r="N100" s="1" t="s">
        <v>23</v>
      </c>
      <c r="O100" s="4">
        <v>2.9999999999999997E-4</v>
      </c>
      <c r="P100" s="4">
        <v>6.0000000000000001E-3</v>
      </c>
    </row>
    <row r="101" spans="1:16" x14ac:dyDescent="0.25">
      <c r="A101" s="1" t="s">
        <v>15</v>
      </c>
      <c r="B101" s="1" t="s">
        <v>16</v>
      </c>
      <c r="C101" s="1" t="s">
        <v>167</v>
      </c>
      <c r="D101" s="1" t="s">
        <v>156</v>
      </c>
      <c r="E101" s="1" t="s">
        <v>19</v>
      </c>
      <c r="F101" s="1">
        <v>55</v>
      </c>
      <c r="H101" s="1" t="s">
        <v>170</v>
      </c>
      <c r="I101" s="1" t="s">
        <v>171</v>
      </c>
      <c r="J101" s="1" t="s">
        <v>42</v>
      </c>
      <c r="K101" s="2">
        <v>22.326000000000001</v>
      </c>
      <c r="L101" s="3">
        <v>0</v>
      </c>
      <c r="M101" s="3">
        <f t="shared" si="6"/>
        <v>0</v>
      </c>
      <c r="N101" s="1" t="s">
        <v>23</v>
      </c>
      <c r="O101" s="4">
        <v>5.0000000000000001E-3</v>
      </c>
      <c r="P101" s="4">
        <v>0.112</v>
      </c>
    </row>
    <row r="102" spans="1:16" x14ac:dyDescent="0.25">
      <c r="A102" s="1" t="s">
        <v>15</v>
      </c>
      <c r="B102" s="1" t="s">
        <v>16</v>
      </c>
      <c r="C102" s="1" t="s">
        <v>167</v>
      </c>
      <c r="D102" s="1" t="s">
        <v>156</v>
      </c>
      <c r="E102" s="1" t="s">
        <v>115</v>
      </c>
      <c r="F102" s="1">
        <v>56</v>
      </c>
      <c r="H102" s="1" t="s">
        <v>172</v>
      </c>
      <c r="I102" s="1" t="s">
        <v>173</v>
      </c>
      <c r="J102" s="1" t="s">
        <v>56</v>
      </c>
      <c r="K102" s="2">
        <v>0.123</v>
      </c>
      <c r="L102" s="3">
        <v>0</v>
      </c>
      <c r="M102" s="3">
        <f t="shared" si="6"/>
        <v>0</v>
      </c>
      <c r="N102" s="1" t="s">
        <v>23</v>
      </c>
      <c r="O102" s="4">
        <v>0</v>
      </c>
      <c r="P102" s="4">
        <v>0</v>
      </c>
    </row>
    <row r="103" spans="1:16" x14ac:dyDescent="0.25">
      <c r="A103" s="1" t="s">
        <v>15</v>
      </c>
      <c r="B103" s="1" t="s">
        <v>16</v>
      </c>
      <c r="C103" s="1" t="s">
        <v>174</v>
      </c>
      <c r="D103" s="1" t="s">
        <v>156</v>
      </c>
      <c r="E103" s="1" t="s">
        <v>115</v>
      </c>
      <c r="F103" s="1">
        <v>57</v>
      </c>
      <c r="H103" s="1" t="s">
        <v>175</v>
      </c>
      <c r="I103" s="1" t="s">
        <v>176</v>
      </c>
      <c r="J103" s="1" t="s">
        <v>177</v>
      </c>
      <c r="K103" s="2">
        <v>3</v>
      </c>
      <c r="L103" s="3">
        <v>0</v>
      </c>
      <c r="M103" s="3">
        <f t="shared" si="6"/>
        <v>0</v>
      </c>
      <c r="N103" s="1" t="s">
        <v>23</v>
      </c>
      <c r="O103" s="4">
        <v>1.0200000000000001E-3</v>
      </c>
      <c r="P103" s="4">
        <v>3.0000000000000001E-3</v>
      </c>
    </row>
    <row r="104" spans="1:16" x14ac:dyDescent="0.25">
      <c r="A104" s="1" t="s">
        <v>15</v>
      </c>
      <c r="B104" s="1" t="s">
        <v>16</v>
      </c>
      <c r="C104" s="1" t="s">
        <v>174</v>
      </c>
      <c r="D104" s="1" t="s">
        <v>156</v>
      </c>
      <c r="E104" s="1" t="s">
        <v>115</v>
      </c>
      <c r="F104" s="1">
        <v>58</v>
      </c>
      <c r="H104" s="1" t="s">
        <v>178</v>
      </c>
      <c r="I104" s="1" t="s">
        <v>179</v>
      </c>
      <c r="J104" s="1" t="s">
        <v>177</v>
      </c>
      <c r="K104" s="2">
        <v>2</v>
      </c>
      <c r="L104" s="3">
        <v>0</v>
      </c>
      <c r="M104" s="3">
        <f t="shared" si="6"/>
        <v>0</v>
      </c>
      <c r="N104" s="1" t="s">
        <v>23</v>
      </c>
      <c r="O104" s="4">
        <v>5.1999999999999995E-4</v>
      </c>
      <c r="P104" s="4">
        <v>1E-3</v>
      </c>
    </row>
    <row r="105" spans="1:16" x14ac:dyDescent="0.25">
      <c r="A105" s="1" t="s">
        <v>15</v>
      </c>
      <c r="B105" s="1" t="s">
        <v>16</v>
      </c>
      <c r="C105" s="1" t="s">
        <v>174</v>
      </c>
      <c r="D105" s="1" t="s">
        <v>156</v>
      </c>
      <c r="E105" s="1" t="s">
        <v>115</v>
      </c>
      <c r="F105" s="1">
        <v>59</v>
      </c>
      <c r="H105" s="1" t="s">
        <v>180</v>
      </c>
      <c r="I105" s="1" t="s">
        <v>181</v>
      </c>
      <c r="J105" s="1" t="s">
        <v>177</v>
      </c>
      <c r="K105" s="2">
        <v>3</v>
      </c>
      <c r="L105" s="3">
        <v>0</v>
      </c>
      <c r="M105" s="3">
        <f t="shared" si="6"/>
        <v>0</v>
      </c>
      <c r="N105" s="1" t="s">
        <v>23</v>
      </c>
      <c r="O105" s="4">
        <v>5.1999999999999995E-4</v>
      </c>
      <c r="P105" s="4">
        <v>2E-3</v>
      </c>
    </row>
    <row r="106" spans="1:16" x14ac:dyDescent="0.25">
      <c r="A106" s="1" t="s">
        <v>15</v>
      </c>
      <c r="B106" s="1" t="s">
        <v>16</v>
      </c>
      <c r="C106" s="1" t="s">
        <v>174</v>
      </c>
      <c r="D106" s="1" t="s">
        <v>156</v>
      </c>
      <c r="E106" s="1" t="s">
        <v>115</v>
      </c>
      <c r="F106" s="1">
        <v>60</v>
      </c>
      <c r="H106" s="1" t="s">
        <v>182</v>
      </c>
      <c r="I106" s="1" t="s">
        <v>183</v>
      </c>
      <c r="J106" s="1" t="s">
        <v>184</v>
      </c>
      <c r="K106" s="2">
        <v>6681</v>
      </c>
      <c r="L106" s="3">
        <v>0</v>
      </c>
      <c r="M106" s="3">
        <f t="shared" si="6"/>
        <v>0</v>
      </c>
      <c r="N106" s="1" t="s">
        <v>23</v>
      </c>
      <c r="O106" s="4">
        <v>0</v>
      </c>
      <c r="P106" s="4">
        <v>0</v>
      </c>
    </row>
    <row r="107" spans="1:16" x14ac:dyDescent="0.25">
      <c r="A107" s="1" t="s">
        <v>15</v>
      </c>
      <c r="B107" s="1" t="s">
        <v>16</v>
      </c>
      <c r="C107" s="1" t="s">
        <v>185</v>
      </c>
      <c r="D107" s="1" t="s">
        <v>156</v>
      </c>
      <c r="E107" s="1" t="s">
        <v>19</v>
      </c>
      <c r="F107" s="1">
        <v>61</v>
      </c>
      <c r="H107" s="1" t="s">
        <v>186</v>
      </c>
      <c r="I107" s="1" t="s">
        <v>187</v>
      </c>
      <c r="J107" s="1" t="s">
        <v>83</v>
      </c>
      <c r="K107" s="2">
        <v>8</v>
      </c>
      <c r="L107" s="3">
        <v>0</v>
      </c>
      <c r="M107" s="3">
        <f t="shared" si="6"/>
        <v>0</v>
      </c>
      <c r="N107" s="1" t="s">
        <v>23</v>
      </c>
      <c r="O107" s="4">
        <v>3.32E-3</v>
      </c>
      <c r="P107" s="4">
        <v>2.7E-2</v>
      </c>
    </row>
    <row r="108" spans="1:16" x14ac:dyDescent="0.25">
      <c r="A108" s="1" t="s">
        <v>15</v>
      </c>
      <c r="B108" s="1" t="s">
        <v>16</v>
      </c>
      <c r="C108" s="1" t="s">
        <v>185</v>
      </c>
      <c r="D108" s="1" t="s">
        <v>156</v>
      </c>
      <c r="E108" s="1" t="s">
        <v>19</v>
      </c>
      <c r="F108" s="1">
        <v>62</v>
      </c>
      <c r="H108" s="1" t="s">
        <v>188</v>
      </c>
      <c r="I108" s="1" t="s">
        <v>189</v>
      </c>
      <c r="J108" s="1" t="s">
        <v>56</v>
      </c>
      <c r="K108" s="2">
        <v>1.2E-2</v>
      </c>
      <c r="L108" s="3">
        <v>0</v>
      </c>
      <c r="M108" s="3">
        <f t="shared" si="6"/>
        <v>0</v>
      </c>
      <c r="N108" s="1" t="s">
        <v>23</v>
      </c>
      <c r="O108" s="4">
        <v>1</v>
      </c>
      <c r="P108" s="4">
        <v>1.2E-2</v>
      </c>
    </row>
    <row r="109" spans="1:16" x14ac:dyDescent="0.25">
      <c r="G109" s="2">
        <v>1.2E-2</v>
      </c>
      <c r="I109" s="1" t="s">
        <v>349</v>
      </c>
    </row>
    <row r="110" spans="1:16" x14ac:dyDescent="0.25">
      <c r="A110" s="1" t="s">
        <v>15</v>
      </c>
      <c r="B110" s="1" t="s">
        <v>16</v>
      </c>
      <c r="C110" s="1" t="s">
        <v>185</v>
      </c>
      <c r="D110" s="1" t="s">
        <v>156</v>
      </c>
      <c r="E110" s="1" t="s">
        <v>19</v>
      </c>
      <c r="F110" s="1">
        <v>63</v>
      </c>
      <c r="H110" s="1" t="s">
        <v>190</v>
      </c>
      <c r="I110" s="1" t="s">
        <v>191</v>
      </c>
      <c r="J110" s="1" t="s">
        <v>145</v>
      </c>
      <c r="K110" s="2">
        <v>11.4</v>
      </c>
      <c r="L110" s="3">
        <v>0</v>
      </c>
      <c r="M110" s="3">
        <f>K110*L110</f>
        <v>0</v>
      </c>
      <c r="N110" s="1" t="s">
        <v>23</v>
      </c>
      <c r="O110" s="4">
        <v>7.9000000000000001E-4</v>
      </c>
      <c r="P110" s="4">
        <v>8.9999999999999993E-3</v>
      </c>
    </row>
    <row r="111" spans="1:16" x14ac:dyDescent="0.25">
      <c r="G111" s="2">
        <v>11.4</v>
      </c>
      <c r="I111" s="1" t="s">
        <v>328</v>
      </c>
    </row>
    <row r="112" spans="1:16" x14ac:dyDescent="0.25">
      <c r="A112" s="1" t="s">
        <v>15</v>
      </c>
      <c r="B112" s="1" t="s">
        <v>16</v>
      </c>
      <c r="C112" s="1" t="s">
        <v>185</v>
      </c>
      <c r="D112" s="1" t="s">
        <v>156</v>
      </c>
      <c r="E112" s="1" t="s">
        <v>19</v>
      </c>
      <c r="F112" s="1">
        <v>64</v>
      </c>
      <c r="H112" s="1" t="s">
        <v>192</v>
      </c>
      <c r="I112" s="1" t="s">
        <v>193</v>
      </c>
      <c r="J112" s="1" t="s">
        <v>145</v>
      </c>
      <c r="K112" s="2">
        <v>27</v>
      </c>
      <c r="L112" s="3">
        <v>0</v>
      </c>
      <c r="M112" s="3">
        <f>K112*L112</f>
        <v>0</v>
      </c>
      <c r="N112" s="1" t="s">
        <v>23</v>
      </c>
      <c r="O112" s="4">
        <v>7.9000000000000001E-4</v>
      </c>
      <c r="P112" s="4">
        <v>2.1000000000000001E-2</v>
      </c>
    </row>
    <row r="113" spans="1:16" x14ac:dyDescent="0.25">
      <c r="G113" s="2">
        <v>27</v>
      </c>
      <c r="I113" s="1" t="s">
        <v>329</v>
      </c>
    </row>
    <row r="114" spans="1:16" x14ac:dyDescent="0.25">
      <c r="A114" s="1" t="s">
        <v>15</v>
      </c>
      <c r="B114" s="1" t="s">
        <v>16</v>
      </c>
      <c r="C114" s="1" t="s">
        <v>185</v>
      </c>
      <c r="D114" s="1" t="s">
        <v>156</v>
      </c>
      <c r="E114" s="1" t="s">
        <v>19</v>
      </c>
      <c r="F114" s="1">
        <v>65</v>
      </c>
      <c r="H114" s="1" t="s">
        <v>194</v>
      </c>
      <c r="I114" s="1" t="s">
        <v>195</v>
      </c>
      <c r="J114" s="1" t="s">
        <v>22</v>
      </c>
      <c r="K114" s="2">
        <v>0.56699999999999995</v>
      </c>
      <c r="L114" s="3">
        <v>0</v>
      </c>
      <c r="M114" s="3">
        <f>K114*L114</f>
        <v>0</v>
      </c>
      <c r="N114" s="1" t="s">
        <v>23</v>
      </c>
      <c r="O114" s="4">
        <v>0.55000000000000004</v>
      </c>
      <c r="P114" s="4">
        <v>0.312</v>
      </c>
    </row>
    <row r="115" spans="1:16" x14ac:dyDescent="0.25">
      <c r="G115" s="2">
        <v>0.151</v>
      </c>
      <c r="I115" s="1" t="s">
        <v>347</v>
      </c>
    </row>
    <row r="116" spans="1:16" x14ac:dyDescent="0.25">
      <c r="G116" s="2">
        <v>0.41599999999999998</v>
      </c>
      <c r="I116" s="1" t="s">
        <v>348</v>
      </c>
    </row>
    <row r="117" spans="1:16" x14ac:dyDescent="0.25">
      <c r="A117" s="1" t="s">
        <v>15</v>
      </c>
      <c r="B117" s="1" t="s">
        <v>16</v>
      </c>
      <c r="C117" s="1" t="s">
        <v>185</v>
      </c>
      <c r="D117" s="1" t="s">
        <v>156</v>
      </c>
      <c r="E117" s="1" t="s">
        <v>19</v>
      </c>
      <c r="F117" s="1">
        <v>66</v>
      </c>
      <c r="H117" s="1" t="s">
        <v>196</v>
      </c>
      <c r="I117" s="1" t="s">
        <v>197</v>
      </c>
      <c r="J117" s="1" t="s">
        <v>42</v>
      </c>
      <c r="K117" s="2">
        <v>25.5</v>
      </c>
      <c r="L117" s="3">
        <v>0</v>
      </c>
      <c r="M117" s="3">
        <f>K117*L117</f>
        <v>0</v>
      </c>
      <c r="N117" s="1" t="s">
        <v>23</v>
      </c>
      <c r="O117" s="4">
        <v>0</v>
      </c>
      <c r="P117" s="4">
        <v>0</v>
      </c>
    </row>
    <row r="118" spans="1:16" x14ac:dyDescent="0.25">
      <c r="A118" s="1" t="s">
        <v>15</v>
      </c>
      <c r="B118" s="1" t="s">
        <v>16</v>
      </c>
      <c r="C118" s="1" t="s">
        <v>185</v>
      </c>
      <c r="D118" s="1" t="s">
        <v>156</v>
      </c>
      <c r="E118" s="1" t="s">
        <v>19</v>
      </c>
      <c r="F118" s="1">
        <v>67</v>
      </c>
      <c r="H118" s="1" t="s">
        <v>198</v>
      </c>
      <c r="I118" s="1" t="s">
        <v>199</v>
      </c>
      <c r="J118" s="1" t="s">
        <v>22</v>
      </c>
      <c r="K118" s="2">
        <v>0.70099999999999996</v>
      </c>
      <c r="L118" s="3">
        <v>0</v>
      </c>
      <c r="M118" s="3">
        <f>K118*L118</f>
        <v>0</v>
      </c>
      <c r="N118" s="1" t="s">
        <v>23</v>
      </c>
      <c r="O118" s="4">
        <v>0.55000000000000004</v>
      </c>
      <c r="P118" s="4">
        <v>0.38600000000000001</v>
      </c>
    </row>
    <row r="119" spans="1:16" x14ac:dyDescent="0.25">
      <c r="G119" s="2">
        <v>0.70099999999999996</v>
      </c>
      <c r="I119" s="1" t="s">
        <v>330</v>
      </c>
    </row>
    <row r="120" spans="1:16" x14ac:dyDescent="0.25">
      <c r="A120" s="1" t="s">
        <v>15</v>
      </c>
      <c r="B120" s="1" t="s">
        <v>16</v>
      </c>
      <c r="C120" s="1" t="s">
        <v>185</v>
      </c>
      <c r="D120" s="1" t="s">
        <v>156</v>
      </c>
      <c r="E120" s="1" t="s">
        <v>19</v>
      </c>
      <c r="F120" s="1">
        <v>68</v>
      </c>
      <c r="H120" s="1" t="s">
        <v>200</v>
      </c>
      <c r="I120" s="1" t="s">
        <v>201</v>
      </c>
      <c r="J120" s="1" t="s">
        <v>22</v>
      </c>
      <c r="K120" s="2">
        <v>1.3129999999999999</v>
      </c>
      <c r="L120" s="3">
        <v>0</v>
      </c>
      <c r="M120" s="3">
        <f>K120*L120</f>
        <v>0</v>
      </c>
      <c r="N120" s="1" t="s">
        <v>23</v>
      </c>
      <c r="O120" s="4">
        <v>2.3369999999999998E-2</v>
      </c>
      <c r="P120" s="4">
        <v>3.1E-2</v>
      </c>
    </row>
    <row r="121" spans="1:16" x14ac:dyDescent="0.25">
      <c r="G121" s="2">
        <v>1.3129999999999999</v>
      </c>
      <c r="I121" s="1" t="s">
        <v>331</v>
      </c>
    </row>
    <row r="122" spans="1:16" x14ac:dyDescent="0.25">
      <c r="A122" s="1" t="s">
        <v>15</v>
      </c>
      <c r="B122" s="1" t="s">
        <v>16</v>
      </c>
      <c r="C122" s="1" t="s">
        <v>185</v>
      </c>
      <c r="D122" s="1" t="s">
        <v>156</v>
      </c>
      <c r="E122" s="1" t="s">
        <v>19</v>
      </c>
      <c r="F122" s="1">
        <v>69</v>
      </c>
      <c r="H122" s="1" t="s">
        <v>202</v>
      </c>
      <c r="I122" s="1" t="s">
        <v>203</v>
      </c>
      <c r="J122" s="1" t="s">
        <v>145</v>
      </c>
      <c r="K122" s="2">
        <v>27</v>
      </c>
      <c r="L122" s="3">
        <v>0</v>
      </c>
      <c r="M122" s="3">
        <f>K122*L122</f>
        <v>0</v>
      </c>
      <c r="N122" s="1" t="s">
        <v>23</v>
      </c>
      <c r="O122" s="4">
        <v>0</v>
      </c>
      <c r="P122" s="4">
        <v>0</v>
      </c>
    </row>
    <row r="123" spans="1:16" x14ac:dyDescent="0.25">
      <c r="G123" s="2">
        <v>27</v>
      </c>
      <c r="I123" s="1" t="s">
        <v>329</v>
      </c>
    </row>
    <row r="124" spans="1:16" x14ac:dyDescent="0.25">
      <c r="A124" s="1" t="s">
        <v>15</v>
      </c>
      <c r="B124" s="1" t="s">
        <v>16</v>
      </c>
      <c r="C124" s="1" t="s">
        <v>185</v>
      </c>
      <c r="D124" s="1" t="s">
        <v>156</v>
      </c>
      <c r="E124" s="1" t="s">
        <v>19</v>
      </c>
      <c r="F124" s="1">
        <v>70</v>
      </c>
      <c r="H124" s="1" t="s">
        <v>204</v>
      </c>
      <c r="I124" s="1" t="s">
        <v>205</v>
      </c>
      <c r="J124" s="1" t="s">
        <v>22</v>
      </c>
      <c r="K124" s="2">
        <v>4.4999999999999998E-2</v>
      </c>
      <c r="L124" s="3">
        <v>0</v>
      </c>
      <c r="M124" s="3">
        <f>K124*L124</f>
        <v>0</v>
      </c>
      <c r="N124" s="1" t="s">
        <v>23</v>
      </c>
      <c r="O124" s="4">
        <v>0.55000000000000004</v>
      </c>
      <c r="P124" s="4">
        <v>2.5000000000000001E-2</v>
      </c>
    </row>
    <row r="125" spans="1:16" x14ac:dyDescent="0.25">
      <c r="G125" s="2">
        <v>4.4999999999999998E-2</v>
      </c>
      <c r="I125" s="1" t="s">
        <v>346</v>
      </c>
    </row>
    <row r="126" spans="1:16" x14ac:dyDescent="0.25">
      <c r="A126" s="1" t="s">
        <v>15</v>
      </c>
      <c r="B126" s="1" t="s">
        <v>16</v>
      </c>
      <c r="C126" s="1" t="s">
        <v>185</v>
      </c>
      <c r="D126" s="1" t="s">
        <v>156</v>
      </c>
      <c r="E126" s="1" t="s">
        <v>19</v>
      </c>
      <c r="F126" s="1">
        <v>71</v>
      </c>
      <c r="H126" s="1" t="s">
        <v>206</v>
      </c>
      <c r="I126" s="1" t="s">
        <v>207</v>
      </c>
      <c r="J126" s="1" t="s">
        <v>56</v>
      </c>
      <c r="K126" s="2">
        <v>0.82399999999999995</v>
      </c>
      <c r="L126" s="3">
        <v>0</v>
      </c>
      <c r="M126" s="3">
        <f>K126*L126</f>
        <v>0</v>
      </c>
      <c r="N126" s="1" t="s">
        <v>23</v>
      </c>
      <c r="O126" s="4">
        <v>0</v>
      </c>
      <c r="P126" s="4">
        <v>0</v>
      </c>
    </row>
    <row r="127" spans="1:16" x14ac:dyDescent="0.25">
      <c r="A127" s="1" t="s">
        <v>15</v>
      </c>
      <c r="B127" s="1" t="s">
        <v>16</v>
      </c>
      <c r="C127" s="1" t="s">
        <v>208</v>
      </c>
      <c r="D127" s="1" t="s">
        <v>156</v>
      </c>
      <c r="E127" s="1" t="s">
        <v>19</v>
      </c>
      <c r="F127" s="1">
        <v>73</v>
      </c>
      <c r="H127" s="1" t="s">
        <v>209</v>
      </c>
      <c r="I127" s="1" t="s">
        <v>210</v>
      </c>
      <c r="J127" s="1" t="s">
        <v>145</v>
      </c>
      <c r="K127" s="2">
        <v>3</v>
      </c>
      <c r="L127" s="3">
        <v>0</v>
      </c>
      <c r="M127" s="3">
        <f>K127*L127</f>
        <v>0</v>
      </c>
      <c r="N127" s="1" t="s">
        <v>23</v>
      </c>
      <c r="O127" s="4">
        <v>5.6800000000000002E-3</v>
      </c>
      <c r="P127" s="4">
        <v>1.7000000000000001E-2</v>
      </c>
    </row>
    <row r="128" spans="1:16" x14ac:dyDescent="0.25">
      <c r="A128" s="1" t="s">
        <v>15</v>
      </c>
      <c r="B128" s="1" t="s">
        <v>16</v>
      </c>
      <c r="C128" s="1" t="s">
        <v>208</v>
      </c>
      <c r="D128" s="1" t="s">
        <v>156</v>
      </c>
      <c r="E128" s="1" t="s">
        <v>19</v>
      </c>
      <c r="F128" s="1">
        <v>74</v>
      </c>
      <c r="H128" s="1" t="s">
        <v>211</v>
      </c>
      <c r="I128" s="1" t="s">
        <v>212</v>
      </c>
      <c r="J128" s="1" t="s">
        <v>56</v>
      </c>
      <c r="K128" s="2">
        <v>0.33200000000000002</v>
      </c>
      <c r="L128" s="3">
        <v>0</v>
      </c>
      <c r="M128" s="3">
        <f t="shared" ref="M128:M129" si="7">K128*L128</f>
        <v>0</v>
      </c>
      <c r="N128" s="1" t="s">
        <v>23</v>
      </c>
      <c r="O128" s="4">
        <v>0</v>
      </c>
      <c r="P128" s="4">
        <v>0</v>
      </c>
    </row>
    <row r="129" spans="1:16" x14ac:dyDescent="0.25">
      <c r="A129" s="1" t="s">
        <v>15</v>
      </c>
      <c r="B129" s="1" t="s">
        <v>16</v>
      </c>
      <c r="C129" s="1" t="s">
        <v>208</v>
      </c>
      <c r="D129" s="1" t="s">
        <v>156</v>
      </c>
      <c r="E129" s="1" t="s">
        <v>78</v>
      </c>
      <c r="F129" s="1">
        <v>72</v>
      </c>
      <c r="H129" s="1" t="s">
        <v>213</v>
      </c>
      <c r="I129" s="1" t="s">
        <v>214</v>
      </c>
      <c r="J129" s="1" t="s">
        <v>42</v>
      </c>
      <c r="K129" s="2">
        <v>21.263000000000002</v>
      </c>
      <c r="L129" s="3">
        <v>0</v>
      </c>
      <c r="M129" s="3">
        <f t="shared" si="7"/>
        <v>0</v>
      </c>
      <c r="N129" s="1" t="s">
        <v>23</v>
      </c>
      <c r="O129" s="4">
        <v>1.481E-2</v>
      </c>
      <c r="P129" s="4">
        <v>0.315</v>
      </c>
    </row>
    <row r="130" spans="1:16" x14ac:dyDescent="0.25">
      <c r="G130" s="2">
        <v>21.263000000000002</v>
      </c>
      <c r="I130" s="1" t="s">
        <v>332</v>
      </c>
    </row>
    <row r="131" spans="1:16" x14ac:dyDescent="0.25">
      <c r="A131" s="1" t="s">
        <v>15</v>
      </c>
      <c r="B131" s="1" t="s">
        <v>16</v>
      </c>
      <c r="C131" s="1" t="s">
        <v>215</v>
      </c>
      <c r="D131" s="1" t="s">
        <v>156</v>
      </c>
      <c r="E131" s="1" t="s">
        <v>19</v>
      </c>
      <c r="F131" s="1">
        <v>76</v>
      </c>
      <c r="H131" s="1" t="s">
        <v>216</v>
      </c>
      <c r="I131" s="1" t="s">
        <v>217</v>
      </c>
      <c r="J131" s="1" t="s">
        <v>145</v>
      </c>
      <c r="K131" s="2">
        <v>14.1</v>
      </c>
      <c r="L131" s="3">
        <v>0</v>
      </c>
      <c r="M131" s="3">
        <f>K131*L131</f>
        <v>0</v>
      </c>
      <c r="N131" s="1" t="s">
        <v>23</v>
      </c>
      <c r="O131" s="4">
        <v>1.9E-3</v>
      </c>
      <c r="P131" s="4">
        <v>2.7E-2</v>
      </c>
    </row>
    <row r="132" spans="1:16" x14ac:dyDescent="0.25">
      <c r="G132" s="2">
        <v>14.1</v>
      </c>
      <c r="I132" s="1" t="s">
        <v>333</v>
      </c>
    </row>
    <row r="133" spans="1:16" x14ac:dyDescent="0.25">
      <c r="A133" s="1" t="s">
        <v>15</v>
      </c>
      <c r="B133" s="1" t="s">
        <v>16</v>
      </c>
      <c r="C133" s="1" t="s">
        <v>215</v>
      </c>
      <c r="D133" s="1" t="s">
        <v>156</v>
      </c>
      <c r="E133" s="1" t="s">
        <v>19</v>
      </c>
      <c r="F133" s="1">
        <v>77</v>
      </c>
      <c r="H133" s="1" t="s">
        <v>218</v>
      </c>
      <c r="I133" s="1" t="s">
        <v>219</v>
      </c>
      <c r="J133" s="1" t="s">
        <v>145</v>
      </c>
      <c r="K133" s="2">
        <v>5.7</v>
      </c>
      <c r="L133" s="3">
        <v>0</v>
      </c>
      <c r="M133" s="3">
        <f t="shared" ref="M133:M134" si="8">K133*L133</f>
        <v>0</v>
      </c>
      <c r="N133" s="1" t="s">
        <v>23</v>
      </c>
      <c r="O133" s="4">
        <v>3.0799999999999998E-3</v>
      </c>
      <c r="P133" s="4">
        <v>1.7999999999999999E-2</v>
      </c>
    </row>
    <row r="134" spans="1:16" x14ac:dyDescent="0.25">
      <c r="A134" s="1" t="s">
        <v>15</v>
      </c>
      <c r="B134" s="1" t="s">
        <v>16</v>
      </c>
      <c r="C134" s="1" t="s">
        <v>215</v>
      </c>
      <c r="D134" s="1" t="s">
        <v>156</v>
      </c>
      <c r="E134" s="1" t="s">
        <v>19</v>
      </c>
      <c r="F134" s="1">
        <v>78</v>
      </c>
      <c r="H134" s="1" t="s">
        <v>220</v>
      </c>
      <c r="I134" s="1" t="s">
        <v>221</v>
      </c>
      <c r="J134" s="1" t="s">
        <v>145</v>
      </c>
      <c r="K134" s="2">
        <v>4.5</v>
      </c>
      <c r="L134" s="3">
        <v>0</v>
      </c>
      <c r="M134" s="3">
        <f t="shared" si="8"/>
        <v>0</v>
      </c>
      <c r="N134" s="1" t="s">
        <v>23</v>
      </c>
      <c r="O134" s="4">
        <v>1.89E-3</v>
      </c>
      <c r="P134" s="4">
        <v>8.9999999999999993E-3</v>
      </c>
    </row>
    <row r="135" spans="1:16" x14ac:dyDescent="0.25">
      <c r="G135" s="2">
        <v>4.5</v>
      </c>
      <c r="I135" s="1" t="s">
        <v>334</v>
      </c>
    </row>
    <row r="136" spans="1:16" x14ac:dyDescent="0.25">
      <c r="A136" s="1" t="s">
        <v>15</v>
      </c>
      <c r="B136" s="1" t="s">
        <v>16</v>
      </c>
      <c r="C136" s="1" t="s">
        <v>215</v>
      </c>
      <c r="D136" s="1" t="s">
        <v>156</v>
      </c>
      <c r="E136" s="1" t="s">
        <v>19</v>
      </c>
      <c r="F136" s="1">
        <v>79</v>
      </c>
      <c r="H136" s="1" t="s">
        <v>222</v>
      </c>
      <c r="I136" s="1" t="s">
        <v>223</v>
      </c>
      <c r="J136" s="1" t="s">
        <v>145</v>
      </c>
      <c r="K136" s="2">
        <v>14.1</v>
      </c>
      <c r="L136" s="3">
        <v>0</v>
      </c>
      <c r="M136" s="3">
        <f>K136*L136</f>
        <v>0</v>
      </c>
      <c r="N136" s="1" t="s">
        <v>23</v>
      </c>
      <c r="O136" s="4">
        <v>1.8600000000000001E-3</v>
      </c>
      <c r="P136" s="4">
        <v>2.5999999999999999E-2</v>
      </c>
    </row>
    <row r="137" spans="1:16" x14ac:dyDescent="0.25">
      <c r="G137" s="2">
        <v>14.1</v>
      </c>
      <c r="I137" s="1" t="s">
        <v>333</v>
      </c>
    </row>
    <row r="138" spans="1:16" x14ac:dyDescent="0.25">
      <c r="A138" s="1" t="s">
        <v>15</v>
      </c>
      <c r="B138" s="1" t="s">
        <v>16</v>
      </c>
      <c r="C138" s="1" t="s">
        <v>215</v>
      </c>
      <c r="D138" s="1" t="s">
        <v>156</v>
      </c>
      <c r="E138" s="1" t="s">
        <v>19</v>
      </c>
      <c r="F138" s="1">
        <v>80</v>
      </c>
      <c r="H138" s="1" t="s">
        <v>224</v>
      </c>
      <c r="I138" s="1" t="s">
        <v>225</v>
      </c>
      <c r="J138" s="1" t="s">
        <v>145</v>
      </c>
      <c r="K138" s="2">
        <v>3.5</v>
      </c>
      <c r="L138" s="3">
        <v>0</v>
      </c>
      <c r="M138" s="3">
        <f t="shared" ref="M138:M145" si="9">K138*L138</f>
        <v>0</v>
      </c>
      <c r="N138" s="1" t="s">
        <v>23</v>
      </c>
      <c r="O138" s="4">
        <v>2.3700000000000001E-3</v>
      </c>
      <c r="P138" s="4">
        <v>8.0000000000000002E-3</v>
      </c>
    </row>
    <row r="139" spans="1:16" x14ac:dyDescent="0.25">
      <c r="A139" s="1" t="s">
        <v>15</v>
      </c>
      <c r="B139" s="1" t="s">
        <v>16</v>
      </c>
      <c r="C139" s="1" t="s">
        <v>215</v>
      </c>
      <c r="D139" s="1" t="s">
        <v>156</v>
      </c>
      <c r="E139" s="1" t="s">
        <v>19</v>
      </c>
      <c r="F139" s="1">
        <v>81</v>
      </c>
      <c r="H139" s="1" t="s">
        <v>226</v>
      </c>
      <c r="I139" s="1" t="s">
        <v>227</v>
      </c>
      <c r="J139" s="1" t="s">
        <v>83</v>
      </c>
      <c r="K139" s="2">
        <v>1</v>
      </c>
      <c r="L139" s="3">
        <v>0</v>
      </c>
      <c r="M139" s="3">
        <f t="shared" si="9"/>
        <v>0</v>
      </c>
      <c r="N139" s="1" t="s">
        <v>23</v>
      </c>
      <c r="O139" s="4">
        <v>1.65E-3</v>
      </c>
      <c r="P139" s="4">
        <v>2E-3</v>
      </c>
    </row>
    <row r="140" spans="1:16" x14ac:dyDescent="0.25">
      <c r="A140" s="1" t="s">
        <v>15</v>
      </c>
      <c r="B140" s="1" t="s">
        <v>16</v>
      </c>
      <c r="C140" s="1" t="s">
        <v>215</v>
      </c>
      <c r="D140" s="1" t="s">
        <v>156</v>
      </c>
      <c r="E140" s="1" t="s">
        <v>124</v>
      </c>
      <c r="F140" s="1">
        <v>75</v>
      </c>
      <c r="H140" s="1" t="s">
        <v>228</v>
      </c>
      <c r="I140" s="1" t="s">
        <v>229</v>
      </c>
      <c r="J140" s="1" t="s">
        <v>42</v>
      </c>
      <c r="K140" s="2">
        <v>25.5</v>
      </c>
      <c r="L140" s="3">
        <v>0</v>
      </c>
      <c r="M140" s="3">
        <f t="shared" si="9"/>
        <v>0</v>
      </c>
      <c r="N140" s="1" t="s">
        <v>23</v>
      </c>
      <c r="O140" s="4">
        <v>8.2000000000000007E-3</v>
      </c>
      <c r="P140" s="4">
        <v>0.20899999999999999</v>
      </c>
    </row>
    <row r="141" spans="1:16" x14ac:dyDescent="0.25">
      <c r="A141" s="1" t="s">
        <v>15</v>
      </c>
      <c r="B141" s="1" t="s">
        <v>16</v>
      </c>
      <c r="C141" s="1" t="s">
        <v>215</v>
      </c>
      <c r="D141" s="1" t="s">
        <v>156</v>
      </c>
      <c r="E141" s="1" t="s">
        <v>133</v>
      </c>
      <c r="F141" s="1">
        <v>82</v>
      </c>
      <c r="H141" s="1" t="s">
        <v>230</v>
      </c>
      <c r="I141" s="1" t="s">
        <v>231</v>
      </c>
      <c r="J141" s="1" t="s">
        <v>56</v>
      </c>
      <c r="K141" s="2">
        <v>0.29899999999999999</v>
      </c>
      <c r="L141" s="3">
        <v>0</v>
      </c>
      <c r="M141" s="3">
        <f t="shared" si="9"/>
        <v>0</v>
      </c>
      <c r="N141" s="1" t="s">
        <v>23</v>
      </c>
      <c r="O141" s="4">
        <v>0</v>
      </c>
      <c r="P141" s="4">
        <v>0</v>
      </c>
    </row>
    <row r="142" spans="1:16" x14ac:dyDescent="0.25">
      <c r="A142" s="1" t="s">
        <v>15</v>
      </c>
      <c r="B142" s="1" t="s">
        <v>16</v>
      </c>
      <c r="C142" s="1" t="s">
        <v>232</v>
      </c>
      <c r="D142" s="1" t="s">
        <v>156</v>
      </c>
      <c r="E142" s="1" t="s">
        <v>133</v>
      </c>
      <c r="F142" s="1">
        <v>83</v>
      </c>
      <c r="H142" s="1" t="s">
        <v>233</v>
      </c>
      <c r="I142" s="1" t="s">
        <v>234</v>
      </c>
      <c r="J142" s="1" t="s">
        <v>42</v>
      </c>
      <c r="K142" s="2">
        <v>21.263000000000002</v>
      </c>
      <c r="L142" s="3">
        <v>0</v>
      </c>
      <c r="M142" s="3">
        <f t="shared" si="9"/>
        <v>0</v>
      </c>
      <c r="N142" s="1" t="s">
        <v>23</v>
      </c>
      <c r="O142" s="4">
        <v>2.1000000000000001E-4</v>
      </c>
      <c r="P142" s="4">
        <v>4.0000000000000001E-3</v>
      </c>
    </row>
    <row r="143" spans="1:16" x14ac:dyDescent="0.25">
      <c r="A143" s="1" t="s">
        <v>15</v>
      </c>
      <c r="B143" s="1" t="s">
        <v>16</v>
      </c>
      <c r="C143" s="1" t="s">
        <v>232</v>
      </c>
      <c r="D143" s="1" t="s">
        <v>156</v>
      </c>
      <c r="E143" s="1" t="s">
        <v>133</v>
      </c>
      <c r="F143" s="1">
        <v>84</v>
      </c>
      <c r="H143" s="1" t="s">
        <v>235</v>
      </c>
      <c r="I143" s="1" t="s">
        <v>236</v>
      </c>
      <c r="J143" s="1" t="s">
        <v>42</v>
      </c>
      <c r="K143" s="2">
        <v>25.5</v>
      </c>
      <c r="L143" s="3">
        <v>0</v>
      </c>
      <c r="M143" s="3">
        <f t="shared" si="9"/>
        <v>0</v>
      </c>
      <c r="N143" s="1" t="s">
        <v>23</v>
      </c>
      <c r="O143" s="4">
        <v>1.7000000000000001E-4</v>
      </c>
      <c r="P143" s="4">
        <v>4.0000000000000001E-3</v>
      </c>
    </row>
    <row r="144" spans="1:16" x14ac:dyDescent="0.25">
      <c r="A144" s="1" t="s">
        <v>15</v>
      </c>
      <c r="B144" s="1" t="s">
        <v>16</v>
      </c>
      <c r="C144" s="1" t="s">
        <v>232</v>
      </c>
      <c r="D144" s="1" t="s">
        <v>156</v>
      </c>
      <c r="E144" s="1" t="s">
        <v>133</v>
      </c>
      <c r="F144" s="1">
        <v>85</v>
      </c>
      <c r="H144" s="1" t="s">
        <v>237</v>
      </c>
      <c r="I144" s="1" t="s">
        <v>238</v>
      </c>
      <c r="J144" s="1" t="s">
        <v>56</v>
      </c>
      <c r="K144" s="2">
        <v>8.0000000000000002E-3</v>
      </c>
      <c r="L144" s="3">
        <v>0</v>
      </c>
      <c r="M144" s="3">
        <f t="shared" si="9"/>
        <v>0</v>
      </c>
      <c r="N144" s="1" t="s">
        <v>23</v>
      </c>
      <c r="O144" s="4">
        <v>0</v>
      </c>
      <c r="P144" s="4">
        <v>0</v>
      </c>
    </row>
    <row r="145" spans="1:16" x14ac:dyDescent="0.25">
      <c r="A145" s="1" t="s">
        <v>15</v>
      </c>
      <c r="B145" s="1" t="s">
        <v>16</v>
      </c>
      <c r="C145" s="1" t="s">
        <v>239</v>
      </c>
      <c r="D145" s="1" t="s">
        <v>156</v>
      </c>
      <c r="E145" s="1" t="s">
        <v>19</v>
      </c>
      <c r="F145" s="1">
        <v>86</v>
      </c>
      <c r="H145" s="1" t="s">
        <v>240</v>
      </c>
      <c r="I145" s="1" t="s">
        <v>241</v>
      </c>
      <c r="J145" s="1" t="s">
        <v>42</v>
      </c>
      <c r="K145" s="2">
        <v>3.6</v>
      </c>
      <c r="L145" s="3">
        <v>0</v>
      </c>
      <c r="M145" s="3">
        <f t="shared" si="9"/>
        <v>0</v>
      </c>
      <c r="N145" s="1" t="s">
        <v>23</v>
      </c>
      <c r="O145" s="4">
        <v>0</v>
      </c>
      <c r="P145" s="4">
        <v>0</v>
      </c>
    </row>
    <row r="146" spans="1:16" x14ac:dyDescent="0.25">
      <c r="G146" s="2">
        <v>3.6</v>
      </c>
      <c r="I146" s="1" t="s">
        <v>335</v>
      </c>
    </row>
    <row r="147" spans="1:16" x14ac:dyDescent="0.25">
      <c r="A147" s="1" t="s">
        <v>15</v>
      </c>
      <c r="B147" s="1" t="s">
        <v>16</v>
      </c>
      <c r="C147" s="1" t="s">
        <v>239</v>
      </c>
      <c r="D147" s="1" t="s">
        <v>156</v>
      </c>
      <c r="E147" s="1" t="s">
        <v>19</v>
      </c>
      <c r="F147" s="1">
        <v>87</v>
      </c>
      <c r="H147" s="1" t="s">
        <v>242</v>
      </c>
      <c r="I147" s="1" t="s">
        <v>243</v>
      </c>
      <c r="J147" s="1" t="s">
        <v>42</v>
      </c>
      <c r="K147" s="2">
        <v>3.96</v>
      </c>
      <c r="L147" s="3">
        <v>0</v>
      </c>
      <c r="M147" s="3">
        <f t="shared" ref="M147:M149" si="10">K147*L147</f>
        <v>0</v>
      </c>
      <c r="N147" s="1" t="s">
        <v>23</v>
      </c>
      <c r="O147" s="4">
        <v>9.3100000000000006E-3</v>
      </c>
      <c r="P147" s="4">
        <v>3.6999999999999998E-2</v>
      </c>
    </row>
    <row r="148" spans="1:16" x14ac:dyDescent="0.25">
      <c r="A148" s="1" t="s">
        <v>15</v>
      </c>
      <c r="B148" s="1" t="s">
        <v>16</v>
      </c>
      <c r="C148" s="1" t="s">
        <v>239</v>
      </c>
      <c r="D148" s="1" t="s">
        <v>156</v>
      </c>
      <c r="E148" s="1" t="s">
        <v>78</v>
      </c>
      <c r="F148" s="1">
        <v>88</v>
      </c>
      <c r="H148" s="1" t="s">
        <v>244</v>
      </c>
      <c r="I148" s="1" t="s">
        <v>245</v>
      </c>
      <c r="J148" s="1" t="s">
        <v>56</v>
      </c>
      <c r="K148" s="2">
        <v>3.7999999999999999E-2</v>
      </c>
      <c r="L148" s="3">
        <v>0</v>
      </c>
      <c r="M148" s="3">
        <f t="shared" si="10"/>
        <v>0</v>
      </c>
      <c r="N148" s="1" t="s">
        <v>23</v>
      </c>
      <c r="O148" s="4">
        <v>0</v>
      </c>
      <c r="P148" s="4">
        <v>0</v>
      </c>
    </row>
    <row r="149" spans="1:16" x14ac:dyDescent="0.25">
      <c r="A149" s="1" t="s">
        <v>15</v>
      </c>
      <c r="B149" s="1" t="s">
        <v>16</v>
      </c>
      <c r="C149" s="1" t="s">
        <v>246</v>
      </c>
      <c r="D149" s="1" t="s">
        <v>156</v>
      </c>
      <c r="E149" s="1" t="s">
        <v>19</v>
      </c>
      <c r="F149" s="1">
        <v>89</v>
      </c>
      <c r="H149" s="1" t="s">
        <v>247</v>
      </c>
      <c r="I149" s="1" t="s">
        <v>248</v>
      </c>
      <c r="J149" s="1" t="s">
        <v>42</v>
      </c>
      <c r="K149" s="2">
        <v>18.77</v>
      </c>
      <c r="L149" s="3">
        <v>0</v>
      </c>
      <c r="M149" s="3">
        <f t="shared" si="10"/>
        <v>0</v>
      </c>
      <c r="N149" s="1" t="s">
        <v>23</v>
      </c>
      <c r="O149" s="4">
        <v>3.62E-3</v>
      </c>
      <c r="P149" s="4">
        <v>6.8000000000000005E-2</v>
      </c>
    </row>
    <row r="150" spans="1:16" x14ac:dyDescent="0.25">
      <c r="G150" s="2">
        <v>18.77</v>
      </c>
      <c r="I150" s="1" t="s">
        <v>336</v>
      </c>
    </row>
    <row r="151" spans="1:16" x14ac:dyDescent="0.25">
      <c r="A151" s="1" t="s">
        <v>15</v>
      </c>
      <c r="B151" s="1" t="s">
        <v>16</v>
      </c>
      <c r="C151" s="1" t="s">
        <v>246</v>
      </c>
      <c r="D151" s="1" t="s">
        <v>156</v>
      </c>
      <c r="E151" s="1" t="s">
        <v>19</v>
      </c>
      <c r="F151" s="1">
        <v>90</v>
      </c>
      <c r="H151" s="1" t="s">
        <v>249</v>
      </c>
      <c r="I151" s="1" t="s">
        <v>250</v>
      </c>
      <c r="J151" s="1" t="s">
        <v>42</v>
      </c>
      <c r="K151" s="2">
        <v>19.709</v>
      </c>
      <c r="L151" s="3">
        <v>0</v>
      </c>
      <c r="M151" s="3">
        <f>K151*L151</f>
        <v>0</v>
      </c>
      <c r="N151" s="1" t="s">
        <v>23</v>
      </c>
      <c r="O151" s="4">
        <v>1.9199999999999998E-2</v>
      </c>
      <c r="P151" s="4">
        <v>0.378</v>
      </c>
    </row>
    <row r="152" spans="1:16" x14ac:dyDescent="0.25">
      <c r="G152" s="2">
        <v>19.709</v>
      </c>
      <c r="I152" s="1" t="s">
        <v>337</v>
      </c>
    </row>
    <row r="153" spans="1:16" x14ac:dyDescent="0.25">
      <c r="A153" s="1" t="s">
        <v>15</v>
      </c>
      <c r="B153" s="1" t="s">
        <v>16</v>
      </c>
      <c r="C153" s="1" t="s">
        <v>246</v>
      </c>
      <c r="D153" s="1" t="s">
        <v>156</v>
      </c>
      <c r="E153" s="1" t="s">
        <v>19</v>
      </c>
      <c r="F153" s="1">
        <v>91</v>
      </c>
      <c r="H153" s="1" t="s">
        <v>251</v>
      </c>
      <c r="I153" s="1" t="s">
        <v>252</v>
      </c>
      <c r="J153" s="1" t="s">
        <v>42</v>
      </c>
      <c r="K153" s="2">
        <v>18.77</v>
      </c>
      <c r="L153" s="3">
        <v>0</v>
      </c>
      <c r="M153" s="3">
        <f t="shared" ref="M153:M155" si="11">K153*L153</f>
        <v>0</v>
      </c>
      <c r="N153" s="1" t="s">
        <v>23</v>
      </c>
      <c r="O153" s="4">
        <v>0</v>
      </c>
      <c r="P153" s="4">
        <v>0</v>
      </c>
    </row>
    <row r="154" spans="1:16" x14ac:dyDescent="0.25">
      <c r="A154" s="1" t="s">
        <v>15</v>
      </c>
      <c r="B154" s="1" t="s">
        <v>16</v>
      </c>
      <c r="C154" s="1" t="s">
        <v>246</v>
      </c>
      <c r="D154" s="1" t="s">
        <v>156</v>
      </c>
      <c r="E154" s="1" t="s">
        <v>19</v>
      </c>
      <c r="F154" s="1">
        <v>92</v>
      </c>
      <c r="H154" s="1" t="s">
        <v>253</v>
      </c>
      <c r="I154" s="1" t="s">
        <v>254</v>
      </c>
      <c r="J154" s="1" t="s">
        <v>56</v>
      </c>
      <c r="K154" s="2">
        <v>0.44600000000000001</v>
      </c>
      <c r="L154" s="3">
        <v>0</v>
      </c>
      <c r="M154" s="3">
        <f t="shared" si="11"/>
        <v>0</v>
      </c>
      <c r="N154" s="1" t="s">
        <v>23</v>
      </c>
      <c r="O154" s="4">
        <v>0</v>
      </c>
      <c r="P154" s="4">
        <v>0</v>
      </c>
    </row>
    <row r="155" spans="1:16" x14ac:dyDescent="0.25">
      <c r="A155" s="1" t="s">
        <v>15</v>
      </c>
      <c r="B155" s="1" t="s">
        <v>16</v>
      </c>
      <c r="C155" s="1" t="s">
        <v>255</v>
      </c>
      <c r="D155" s="1" t="s">
        <v>156</v>
      </c>
      <c r="E155" s="1" t="s">
        <v>19</v>
      </c>
      <c r="F155" s="1">
        <v>93</v>
      </c>
      <c r="H155" s="1" t="s">
        <v>256</v>
      </c>
      <c r="I155" s="1" t="s">
        <v>257</v>
      </c>
      <c r="J155" s="1" t="s">
        <v>42</v>
      </c>
      <c r="K155" s="2">
        <v>65.34</v>
      </c>
      <c r="L155" s="3">
        <v>0</v>
      </c>
      <c r="M155" s="3">
        <f t="shared" si="11"/>
        <v>0</v>
      </c>
      <c r="N155" s="1" t="s">
        <v>23</v>
      </c>
      <c r="O155" s="4">
        <v>3.0999999999999999E-3</v>
      </c>
      <c r="P155" s="4">
        <v>0.20300000000000001</v>
      </c>
    </row>
    <row r="156" spans="1:16" x14ac:dyDescent="0.25">
      <c r="G156" s="2">
        <v>14.76</v>
      </c>
      <c r="H156" s="1" t="s">
        <v>304</v>
      </c>
      <c r="I156" s="1" t="s">
        <v>338</v>
      </c>
    </row>
    <row r="157" spans="1:16" x14ac:dyDescent="0.25">
      <c r="G157" s="2">
        <v>10.08</v>
      </c>
      <c r="H157" s="1" t="s">
        <v>306</v>
      </c>
      <c r="I157" s="1" t="s">
        <v>339</v>
      </c>
    </row>
    <row r="158" spans="1:16" x14ac:dyDescent="0.25">
      <c r="G158" s="2">
        <v>8.64</v>
      </c>
      <c r="H158" s="1" t="s">
        <v>308</v>
      </c>
      <c r="I158" s="1" t="s">
        <v>340</v>
      </c>
    </row>
    <row r="159" spans="1:16" x14ac:dyDescent="0.25">
      <c r="G159" s="2">
        <v>13.32</v>
      </c>
      <c r="H159" s="1" t="s">
        <v>310</v>
      </c>
      <c r="I159" s="1" t="s">
        <v>341</v>
      </c>
    </row>
    <row r="160" spans="1:16" x14ac:dyDescent="0.25">
      <c r="G160" s="2">
        <v>7.92</v>
      </c>
      <c r="H160" s="1" t="s">
        <v>312</v>
      </c>
      <c r="I160" s="1" t="s">
        <v>342</v>
      </c>
    </row>
    <row r="161" spans="1:17" x14ac:dyDescent="0.25">
      <c r="G161" s="2">
        <v>10.62</v>
      </c>
      <c r="H161" s="1" t="s">
        <v>314</v>
      </c>
      <c r="I161" s="1" t="s">
        <v>343</v>
      </c>
    </row>
    <row r="162" spans="1:17" x14ac:dyDescent="0.25">
      <c r="A162" s="1" t="s">
        <v>15</v>
      </c>
      <c r="B162" s="1" t="s">
        <v>16</v>
      </c>
      <c r="C162" s="1" t="s">
        <v>255</v>
      </c>
      <c r="D162" s="1" t="s">
        <v>156</v>
      </c>
      <c r="E162" s="1" t="s">
        <v>19</v>
      </c>
      <c r="F162" s="1">
        <v>94</v>
      </c>
      <c r="H162" s="1" t="s">
        <v>258</v>
      </c>
      <c r="I162" s="1" t="s">
        <v>259</v>
      </c>
      <c r="J162" s="1" t="s">
        <v>42</v>
      </c>
      <c r="K162" s="2">
        <v>68.606999999999999</v>
      </c>
      <c r="L162" s="3">
        <v>0</v>
      </c>
      <c r="M162" s="3">
        <f>K162*L162</f>
        <v>0</v>
      </c>
      <c r="N162" s="1" t="s">
        <v>23</v>
      </c>
      <c r="O162" s="4">
        <v>1.26E-2</v>
      </c>
      <c r="P162" s="4">
        <v>0.86399999999999999</v>
      </c>
    </row>
    <row r="163" spans="1:17" x14ac:dyDescent="0.25">
      <c r="G163" s="2">
        <v>68.606999999999999</v>
      </c>
      <c r="I163" s="1" t="s">
        <v>344</v>
      </c>
    </row>
    <row r="164" spans="1:17" x14ac:dyDescent="0.25">
      <c r="A164" s="1" t="s">
        <v>15</v>
      </c>
      <c r="B164" s="1" t="s">
        <v>16</v>
      </c>
      <c r="C164" s="1" t="s">
        <v>255</v>
      </c>
      <c r="D164" s="1" t="s">
        <v>156</v>
      </c>
      <c r="E164" s="1" t="s">
        <v>19</v>
      </c>
      <c r="F164" s="1">
        <v>95</v>
      </c>
      <c r="H164" s="1" t="s">
        <v>260</v>
      </c>
      <c r="I164" s="1" t="s">
        <v>261</v>
      </c>
      <c r="J164" s="1" t="s">
        <v>42</v>
      </c>
      <c r="K164" s="2">
        <v>65.34</v>
      </c>
      <c r="L164" s="3">
        <v>0</v>
      </c>
      <c r="M164" s="3">
        <f t="shared" ref="M164:M167" si="12">K164*L164</f>
        <v>0</v>
      </c>
      <c r="N164" s="1" t="s">
        <v>23</v>
      </c>
      <c r="O164" s="4">
        <v>0</v>
      </c>
      <c r="P164" s="4">
        <v>0</v>
      </c>
    </row>
    <row r="165" spans="1:17" x14ac:dyDescent="0.25">
      <c r="A165" s="1" t="s">
        <v>15</v>
      </c>
      <c r="B165" s="1" t="s">
        <v>16</v>
      </c>
      <c r="C165" s="1" t="s">
        <v>255</v>
      </c>
      <c r="D165" s="1" t="s">
        <v>156</v>
      </c>
      <c r="E165" s="1" t="s">
        <v>19</v>
      </c>
      <c r="F165" s="1">
        <v>96</v>
      </c>
      <c r="H165" s="1" t="s">
        <v>262</v>
      </c>
      <c r="I165" s="1" t="s">
        <v>263</v>
      </c>
      <c r="J165" s="1" t="s">
        <v>56</v>
      </c>
      <c r="K165" s="2">
        <v>1.0669999999999999</v>
      </c>
      <c r="L165" s="3">
        <v>0</v>
      </c>
      <c r="M165" s="3">
        <f t="shared" si="12"/>
        <v>0</v>
      </c>
      <c r="N165" s="1" t="s">
        <v>23</v>
      </c>
      <c r="O165" s="4">
        <v>0</v>
      </c>
      <c r="P165" s="4">
        <v>0</v>
      </c>
    </row>
    <row r="166" spans="1:17" x14ac:dyDescent="0.25">
      <c r="A166" s="1" t="s">
        <v>15</v>
      </c>
      <c r="B166" s="1" t="s">
        <v>16</v>
      </c>
      <c r="C166" s="1" t="s">
        <v>264</v>
      </c>
      <c r="D166" s="1" t="s">
        <v>156</v>
      </c>
      <c r="E166" s="1" t="s">
        <v>19</v>
      </c>
      <c r="F166" s="1">
        <v>97</v>
      </c>
      <c r="H166" s="1" t="s">
        <v>265</v>
      </c>
      <c r="I166" s="1" t="s">
        <v>266</v>
      </c>
      <c r="J166" s="1" t="s">
        <v>42</v>
      </c>
      <c r="K166" s="2">
        <v>3.96</v>
      </c>
      <c r="L166" s="3">
        <v>0</v>
      </c>
      <c r="M166" s="3">
        <f t="shared" si="12"/>
        <v>0</v>
      </c>
      <c r="N166" s="1" t="s">
        <v>23</v>
      </c>
      <c r="O166" s="4">
        <v>2.2000000000000001E-4</v>
      </c>
      <c r="P166" s="4">
        <v>1E-3</v>
      </c>
    </row>
    <row r="167" spans="1:17" x14ac:dyDescent="0.25">
      <c r="A167" s="1" t="s">
        <v>15</v>
      </c>
      <c r="B167" s="1" t="s">
        <v>16</v>
      </c>
      <c r="C167" s="1" t="s">
        <v>267</v>
      </c>
      <c r="D167" s="1" t="s">
        <v>156</v>
      </c>
      <c r="E167" s="1" t="s">
        <v>268</v>
      </c>
      <c r="F167" s="1">
        <v>98</v>
      </c>
      <c r="H167" s="1" t="s">
        <v>269</v>
      </c>
      <c r="I167" s="1" t="s">
        <v>270</v>
      </c>
      <c r="J167" s="1" t="s">
        <v>42</v>
      </c>
      <c r="K167" s="2">
        <v>62.262999999999998</v>
      </c>
      <c r="L167" s="3">
        <v>0</v>
      </c>
      <c r="M167" s="3">
        <f t="shared" si="12"/>
        <v>0</v>
      </c>
      <c r="N167" s="1" t="s">
        <v>23</v>
      </c>
      <c r="O167" s="4">
        <v>2.4000000000000001E-4</v>
      </c>
      <c r="P167" s="4">
        <v>1.4999999999999999E-2</v>
      </c>
    </row>
    <row r="168" spans="1:17" x14ac:dyDescent="0.25">
      <c r="G168" s="2">
        <v>62.262999999999998</v>
      </c>
      <c r="I168" s="1" t="s">
        <v>345</v>
      </c>
    </row>
    <row r="172" spans="1:17" s="17" customFormat="1" x14ac:dyDescent="0.25">
      <c r="A172" s="7" t="s">
        <v>2</v>
      </c>
      <c r="B172" s="7"/>
      <c r="C172" s="7"/>
      <c r="D172" s="7"/>
      <c r="E172" s="7"/>
      <c r="F172" s="7"/>
      <c r="G172" s="7"/>
      <c r="H172" s="7"/>
      <c r="I172" s="7" t="s">
        <v>350</v>
      </c>
      <c r="J172" s="11"/>
      <c r="K172" s="11" t="s">
        <v>351</v>
      </c>
      <c r="L172" s="7" t="s">
        <v>12</v>
      </c>
      <c r="M172" s="16" t="s">
        <v>14</v>
      </c>
      <c r="N172" s="7"/>
      <c r="O172" s="16"/>
      <c r="P172" s="16"/>
      <c r="Q172" s="7"/>
    </row>
    <row r="173" spans="1:17" x14ac:dyDescent="0.25">
      <c r="A173" s="1" t="s">
        <v>17</v>
      </c>
      <c r="I173" s="1" t="s">
        <v>352</v>
      </c>
      <c r="J173" s="3"/>
      <c r="K173" s="3">
        <f>SUM(M2:M13)</f>
        <v>0</v>
      </c>
      <c r="L173" s="1" t="s">
        <v>23</v>
      </c>
      <c r="M173" s="4">
        <v>0</v>
      </c>
    </row>
    <row r="174" spans="1:17" x14ac:dyDescent="0.25">
      <c r="A174" s="1" t="s">
        <v>43</v>
      </c>
      <c r="I174" s="1" t="s">
        <v>353</v>
      </c>
      <c r="J174" s="3"/>
      <c r="K174" s="3">
        <f>SUM(M14:M17)</f>
        <v>0</v>
      </c>
      <c r="L174" s="1" t="s">
        <v>23</v>
      </c>
      <c r="M174" s="4">
        <v>0.16300000000000001</v>
      </c>
    </row>
    <row r="175" spans="1:17" x14ac:dyDescent="0.25">
      <c r="A175" s="1" t="s">
        <v>52</v>
      </c>
      <c r="I175" s="1" t="s">
        <v>354</v>
      </c>
      <c r="J175" s="3"/>
      <c r="K175" s="3">
        <f>SUM(M18:M25)</f>
        <v>0</v>
      </c>
      <c r="L175" s="1" t="s">
        <v>23</v>
      </c>
      <c r="M175" s="4">
        <v>0</v>
      </c>
    </row>
    <row r="176" spans="1:17" x14ac:dyDescent="0.25">
      <c r="A176" s="1" t="s">
        <v>68</v>
      </c>
      <c r="I176" s="1" t="s">
        <v>355</v>
      </c>
      <c r="J176" s="3"/>
      <c r="K176" s="3">
        <f>SUM(M26:M84)</f>
        <v>0</v>
      </c>
      <c r="L176" s="1" t="s">
        <v>23</v>
      </c>
      <c r="M176" s="4">
        <v>63.533999999999999</v>
      </c>
    </row>
    <row r="177" spans="1:13" x14ac:dyDescent="0.25">
      <c r="A177" s="1" t="s">
        <v>136</v>
      </c>
      <c r="I177" s="1" t="s">
        <v>356</v>
      </c>
      <c r="J177" s="3"/>
      <c r="K177" s="3">
        <f>SUM(M85:M91)</f>
        <v>0</v>
      </c>
      <c r="L177" s="1" t="s">
        <v>23</v>
      </c>
      <c r="M177" s="4">
        <v>32.765999999999998</v>
      </c>
    </row>
    <row r="178" spans="1:13" x14ac:dyDescent="0.25">
      <c r="A178" s="1" t="s">
        <v>155</v>
      </c>
      <c r="I178" s="1" t="s">
        <v>357</v>
      </c>
      <c r="J178" s="3"/>
      <c r="K178" s="3">
        <f>SUM(M92:M99)</f>
        <v>0</v>
      </c>
      <c r="L178" s="1" t="s">
        <v>23</v>
      </c>
      <c r="M178" s="4">
        <v>0.13100000000000001</v>
      </c>
    </row>
    <row r="179" spans="1:13" x14ac:dyDescent="0.25">
      <c r="A179" s="1" t="s">
        <v>167</v>
      </c>
      <c r="I179" s="1" t="s">
        <v>358</v>
      </c>
      <c r="J179" s="3"/>
      <c r="K179" s="3">
        <f>SUM(M100:M102)</f>
        <v>0</v>
      </c>
      <c r="L179" s="1" t="s">
        <v>23</v>
      </c>
      <c r="M179" s="4">
        <v>0.11799999999999999</v>
      </c>
    </row>
    <row r="180" spans="1:13" x14ac:dyDescent="0.25">
      <c r="A180" s="1" t="s">
        <v>174</v>
      </c>
      <c r="I180" s="1" t="s">
        <v>359</v>
      </c>
      <c r="J180" s="3"/>
      <c r="K180" s="3">
        <f>SUM(M103:M106)</f>
        <v>0</v>
      </c>
      <c r="L180" s="1" t="s">
        <v>23</v>
      </c>
      <c r="M180" s="4">
        <v>6.0000000000000001E-3</v>
      </c>
    </row>
    <row r="181" spans="1:13" x14ac:dyDescent="0.25">
      <c r="A181" s="1" t="s">
        <v>185</v>
      </c>
      <c r="I181" s="1" t="s">
        <v>360</v>
      </c>
      <c r="J181" s="3"/>
      <c r="K181" s="3">
        <f>SUM(M107:M126)</f>
        <v>0</v>
      </c>
      <c r="L181" s="1" t="s">
        <v>23</v>
      </c>
      <c r="M181" s="4">
        <v>0.82299999999999995</v>
      </c>
    </row>
    <row r="182" spans="1:13" x14ac:dyDescent="0.25">
      <c r="A182" s="1" t="s">
        <v>208</v>
      </c>
      <c r="I182" s="1" t="s">
        <v>361</v>
      </c>
      <c r="J182" s="3"/>
      <c r="K182" s="3">
        <f>SUM(M127:M130)</f>
        <v>0</v>
      </c>
      <c r="L182" s="1" t="s">
        <v>23</v>
      </c>
      <c r="M182" s="4">
        <v>0.33200000000000002</v>
      </c>
    </row>
    <row r="183" spans="1:13" x14ac:dyDescent="0.25">
      <c r="A183" s="1" t="s">
        <v>215</v>
      </c>
      <c r="I183" s="1" t="s">
        <v>362</v>
      </c>
      <c r="J183" s="3"/>
      <c r="K183" s="3">
        <f>SUM(M131:M141)</f>
        <v>0</v>
      </c>
      <c r="L183" s="1" t="s">
        <v>23</v>
      </c>
      <c r="M183" s="4">
        <v>0.29899999999999999</v>
      </c>
    </row>
    <row r="184" spans="1:13" x14ac:dyDescent="0.25">
      <c r="A184" s="1" t="s">
        <v>232</v>
      </c>
      <c r="I184" s="1" t="s">
        <v>363</v>
      </c>
      <c r="J184" s="3"/>
      <c r="K184" s="3">
        <f>SUM(M142:M144)</f>
        <v>0</v>
      </c>
      <c r="L184" s="1" t="s">
        <v>23</v>
      </c>
      <c r="M184" s="4">
        <v>8.0000000000000002E-3</v>
      </c>
    </row>
    <row r="185" spans="1:13" x14ac:dyDescent="0.25">
      <c r="A185" s="1" t="s">
        <v>239</v>
      </c>
      <c r="I185" s="1" t="s">
        <v>364</v>
      </c>
      <c r="J185" s="3"/>
      <c r="K185" s="3">
        <f>SUM(M145:M148)</f>
        <v>0</v>
      </c>
      <c r="L185" s="1" t="s">
        <v>23</v>
      </c>
      <c r="M185" s="4">
        <v>3.6999999999999998E-2</v>
      </c>
    </row>
    <row r="186" spans="1:13" x14ac:dyDescent="0.25">
      <c r="A186" s="1" t="s">
        <v>246</v>
      </c>
      <c r="I186" s="1" t="s">
        <v>365</v>
      </c>
      <c r="J186" s="3"/>
      <c r="K186" s="3">
        <f>SUM(M149:M154)</f>
        <v>0</v>
      </c>
      <c r="L186" s="1" t="s">
        <v>23</v>
      </c>
      <c r="M186" s="4">
        <v>0.44600000000000001</v>
      </c>
    </row>
    <row r="187" spans="1:13" x14ac:dyDescent="0.25">
      <c r="A187" s="1" t="s">
        <v>255</v>
      </c>
      <c r="I187" s="1" t="s">
        <v>366</v>
      </c>
      <c r="J187" s="3"/>
      <c r="K187" s="3">
        <f>SUM(M155:M165)</f>
        <v>0</v>
      </c>
      <c r="L187" s="1" t="s">
        <v>23</v>
      </c>
      <c r="M187" s="4">
        <v>1.0669999999999999</v>
      </c>
    </row>
    <row r="188" spans="1:13" x14ac:dyDescent="0.25">
      <c r="A188" s="1" t="s">
        <v>264</v>
      </c>
      <c r="I188" s="1" t="s">
        <v>367</v>
      </c>
      <c r="J188" s="3"/>
      <c r="K188" s="3">
        <f>M166</f>
        <v>0</v>
      </c>
      <c r="L188" s="1" t="s">
        <v>23</v>
      </c>
      <c r="M188" s="4">
        <v>1E-3</v>
      </c>
    </row>
    <row r="189" spans="1:13" x14ac:dyDescent="0.25">
      <c r="A189" s="1" t="s">
        <v>267</v>
      </c>
      <c r="I189" s="1" t="s">
        <v>368</v>
      </c>
      <c r="J189" s="3"/>
      <c r="K189" s="3">
        <f>M167</f>
        <v>0</v>
      </c>
      <c r="L189" s="1" t="s">
        <v>23</v>
      </c>
      <c r="M189" s="4">
        <v>1.4999999999999999E-2</v>
      </c>
    </row>
    <row r="190" spans="1:13" x14ac:dyDescent="0.25">
      <c r="I190" s="7" t="s">
        <v>370</v>
      </c>
      <c r="J190" s="7"/>
      <c r="K190" s="8">
        <f>SUM(K173:K189)</f>
        <v>0</v>
      </c>
      <c r="L190" s="11" t="s">
        <v>23</v>
      </c>
    </row>
    <row r="191" spans="1:13" x14ac:dyDescent="0.25">
      <c r="I191" s="7" t="s">
        <v>369</v>
      </c>
      <c r="J191" s="7"/>
      <c r="K191" s="8">
        <v>70000</v>
      </c>
      <c r="L191" s="11" t="s">
        <v>23</v>
      </c>
    </row>
    <row r="193" spans="1:12" x14ac:dyDescent="0.25">
      <c r="I193" s="7" t="s">
        <v>371</v>
      </c>
      <c r="J193" s="1" t="s">
        <v>184</v>
      </c>
    </row>
    <row r="194" spans="1:12" x14ac:dyDescent="0.25">
      <c r="I194" s="1" t="s">
        <v>372</v>
      </c>
      <c r="J194" s="3">
        <v>0</v>
      </c>
      <c r="K194" s="2">
        <f>K190*J194/100</f>
        <v>0</v>
      </c>
      <c r="L194" s="1" t="s">
        <v>23</v>
      </c>
    </row>
    <row r="195" spans="1:12" x14ac:dyDescent="0.25">
      <c r="I195" s="1" t="s">
        <v>373</v>
      </c>
      <c r="J195" s="3">
        <v>0</v>
      </c>
      <c r="K195" s="2">
        <f>K190*J195/100</f>
        <v>0</v>
      </c>
      <c r="L195" s="1" t="s">
        <v>23</v>
      </c>
    </row>
    <row r="196" spans="1:12" x14ac:dyDescent="0.25">
      <c r="I196" s="1" t="s">
        <v>374</v>
      </c>
      <c r="J196" s="3">
        <v>0</v>
      </c>
      <c r="K196" s="2">
        <f>K190*J196/100</f>
        <v>0</v>
      </c>
      <c r="L196" s="1" t="s">
        <v>23</v>
      </c>
    </row>
    <row r="197" spans="1:12" x14ac:dyDescent="0.25">
      <c r="I197" s="7" t="s">
        <v>375</v>
      </c>
      <c r="K197" s="8">
        <f>SUM(K194:K196)</f>
        <v>0</v>
      </c>
      <c r="L197" s="7" t="s">
        <v>23</v>
      </c>
    </row>
    <row r="200" spans="1:12" x14ac:dyDescent="0.25">
      <c r="I200" s="9" t="s">
        <v>376</v>
      </c>
      <c r="J200" s="9"/>
      <c r="K200" s="10">
        <f>K190+K191+K197</f>
        <v>70000</v>
      </c>
      <c r="L200" s="7" t="s">
        <v>23</v>
      </c>
    </row>
    <row r="203" spans="1:12" x14ac:dyDescent="0.25">
      <c r="A203" s="12" t="s">
        <v>377</v>
      </c>
    </row>
    <row r="204" spans="1:12" x14ac:dyDescent="0.25">
      <c r="A204"/>
    </row>
    <row r="205" spans="1:12" x14ac:dyDescent="0.25">
      <c r="A205" s="12" t="s">
        <v>378</v>
      </c>
    </row>
    <row r="206" spans="1:12" x14ac:dyDescent="0.25">
      <c r="A206" s="12" t="s">
        <v>379</v>
      </c>
    </row>
    <row r="207" spans="1:12" x14ac:dyDescent="0.25">
      <c r="A207" s="13" t="s">
        <v>380</v>
      </c>
    </row>
    <row r="208" spans="1:12" x14ac:dyDescent="0.25">
      <c r="A208" s="13" t="s">
        <v>381</v>
      </c>
    </row>
    <row r="209" spans="1:1" x14ac:dyDescent="0.25">
      <c r="A209" s="13" t="s">
        <v>382</v>
      </c>
    </row>
    <row r="210" spans="1:1" x14ac:dyDescent="0.25">
      <c r="A210" s="13" t="s">
        <v>383</v>
      </c>
    </row>
    <row r="211" spans="1:1" x14ac:dyDescent="0.25">
      <c r="A211" s="13" t="s">
        <v>384</v>
      </c>
    </row>
    <row r="212" spans="1:1" x14ac:dyDescent="0.25">
      <c r="A212" s="13" t="s">
        <v>385</v>
      </c>
    </row>
    <row r="213" spans="1:1" x14ac:dyDescent="0.25">
      <c r="A213"/>
    </row>
    <row r="214" spans="1:1" x14ac:dyDescent="0.25">
      <c r="A214" s="12" t="s">
        <v>386</v>
      </c>
    </row>
    <row r="215" spans="1:1" x14ac:dyDescent="0.25">
      <c r="A215" s="13" t="s">
        <v>387</v>
      </c>
    </row>
    <row r="216" spans="1:1" x14ac:dyDescent="0.25">
      <c r="A216"/>
    </row>
    <row r="217" spans="1:1" x14ac:dyDescent="0.25">
      <c r="A217" s="14" t="s">
        <v>388</v>
      </c>
    </row>
    <row r="218" spans="1:1" x14ac:dyDescent="0.25">
      <c r="A218" s="13" t="s">
        <v>389</v>
      </c>
    </row>
    <row r="219" spans="1:1" x14ac:dyDescent="0.25">
      <c r="A219"/>
    </row>
    <row r="220" spans="1:1" x14ac:dyDescent="0.25">
      <c r="A220" s="14" t="s">
        <v>390</v>
      </c>
    </row>
    <row r="221" spans="1:1" x14ac:dyDescent="0.25">
      <c r="A221" s="13" t="s">
        <v>391</v>
      </c>
    </row>
    <row r="222" spans="1:1" x14ac:dyDescent="0.25">
      <c r="A222" s="13" t="s">
        <v>392</v>
      </c>
    </row>
    <row r="223" spans="1:1" x14ac:dyDescent="0.25">
      <c r="A223" s="15" t="s">
        <v>393</v>
      </c>
    </row>
    <row r="224" spans="1:1" x14ac:dyDescent="0.25">
      <c r="A224"/>
    </row>
    <row r="225" spans="1:1" x14ac:dyDescent="0.25">
      <c r="A225" s="12" t="s">
        <v>394</v>
      </c>
    </row>
    <row r="226" spans="1:1" x14ac:dyDescent="0.25">
      <c r="A226"/>
    </row>
    <row r="227" spans="1:1" x14ac:dyDescent="0.25">
      <c r="A227" s="13" t="s">
        <v>395</v>
      </c>
    </row>
    <row r="228" spans="1:1" x14ac:dyDescent="0.25">
      <c r="A228" s="13" t="s">
        <v>396</v>
      </c>
    </row>
    <row r="229" spans="1:1" x14ac:dyDescent="0.25">
      <c r="A229" s="13" t="s">
        <v>397</v>
      </c>
    </row>
    <row r="230" spans="1:1" x14ac:dyDescent="0.25">
      <c r="A230" s="13" t="s">
        <v>398</v>
      </c>
    </row>
    <row r="231" spans="1:1" x14ac:dyDescent="0.25">
      <c r="A231" s="13" t="s">
        <v>399</v>
      </c>
    </row>
    <row r="232" spans="1:1" x14ac:dyDescent="0.25">
      <c r="A232" s="13" t="s">
        <v>400</v>
      </c>
    </row>
    <row r="233" spans="1:1" x14ac:dyDescent="0.25">
      <c r="A233" s="13" t="s">
        <v>401</v>
      </c>
    </row>
    <row r="234" spans="1:1" x14ac:dyDescent="0.25">
      <c r="A234" s="13" t="s">
        <v>402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POLOZKY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JPajgr</cp:lastModifiedBy>
  <dcterms:created xsi:type="dcterms:W3CDTF">2016-05-05T11:04:06Z</dcterms:created>
  <dcterms:modified xsi:type="dcterms:W3CDTF">2016-05-06T04:56:48Z</dcterms:modified>
</cp:coreProperties>
</file>